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360" yWindow="15" windowWidth="11355" windowHeight="5550" activeTab="2"/>
  </bookViews>
  <sheets>
    <sheet name="งบ" sheetId="16" r:id="rId1"/>
    <sheet name="หมายเหตุ 1" sheetId="35" r:id="rId2"/>
    <sheet name="งบทรัพย์สิน" sheetId="17" r:id="rId3"/>
    <sheet name="หมายเหตุ 3,4 " sheetId="36" r:id="rId4"/>
    <sheet name="หมายเหตุ 5,6,7," sheetId="55" r:id="rId5"/>
    <sheet name="หมายเหตุ 8,9,10" sheetId="56" r:id="rId6"/>
    <sheet name="หมายเหตุ 11" sheetId="5" r:id="rId7"/>
    <sheet name="หมายเหตุ 11.1" sheetId="57" r:id="rId8"/>
    <sheet name="งบแสดงผลรายรับ" sheetId="54" r:id="rId9"/>
    <sheet name="งบแสดงผลรายรับและเงินสะสม" sheetId="59" r:id="rId10"/>
    <sheet name="รายงานรายจ่ายงบกลาง" sheetId="41" r:id="rId11"/>
    <sheet name="รายงานรายจ่ายบริหารทั่วไป" sheetId="42" r:id="rId12"/>
    <sheet name="รายงานรายจ่ายรักษาความสงบ)" sheetId="43" r:id="rId13"/>
    <sheet name="รายงานรายจ่ายการศึกษา" sheetId="44" r:id="rId14"/>
    <sheet name="รายงานรายจ่ายสาธารณสุข" sheetId="45" r:id="rId15"/>
    <sheet name="รายงานรายจ่ายเคหะและชุมชน" sheetId="46" r:id="rId16"/>
    <sheet name="รายงานรายจ่ายศาสนาและวัฒนธรรม" sheetId="48" r:id="rId17"/>
    <sheet name="รายงานรายจ่ายจากเงินสะสม" sheetId="51" r:id="rId18"/>
    <sheet name="รายงานรายจ่ายแผนงานรวม" sheetId="60" r:id="rId19"/>
    <sheet name="Sheet1" sheetId="29" r:id="rId20"/>
  </sheets>
  <definedNames>
    <definedName name="_xlnm.Print_Titles" localSheetId="7">'หมายเหตุ 11.1'!$25:$26</definedName>
  </definedNames>
  <calcPr calcId="125725"/>
</workbook>
</file>

<file path=xl/calcChain.xml><?xml version="1.0" encoding="utf-8"?>
<calcChain xmlns="http://schemas.openxmlformats.org/spreadsheetml/2006/main">
  <c r="H48" i="16"/>
  <c r="H17"/>
  <c r="F20"/>
  <c r="F17"/>
  <c r="F21" s="1"/>
  <c r="E24" i="42"/>
  <c r="K15" i="60"/>
  <c r="J26"/>
  <c r="I26"/>
  <c r="H26"/>
  <c r="G26"/>
  <c r="F26"/>
  <c r="E26"/>
  <c r="D26"/>
  <c r="K25"/>
  <c r="K23"/>
  <c r="K22"/>
  <c r="K21"/>
  <c r="K20"/>
  <c r="K19"/>
  <c r="K18"/>
  <c r="K17"/>
  <c r="K16"/>
  <c r="K14"/>
  <c r="K13"/>
  <c r="E22" i="48"/>
  <c r="J14" i="46"/>
  <c r="E23"/>
  <c r="E22" i="45"/>
  <c r="E22" i="44"/>
  <c r="E22" i="43"/>
  <c r="E19" i="41"/>
  <c r="G13"/>
  <c r="F29" i="59"/>
  <c r="E29"/>
  <c r="D29"/>
  <c r="C29"/>
  <c r="M20"/>
  <c r="L20"/>
  <c r="K20"/>
  <c r="J20"/>
  <c r="I20"/>
  <c r="H20"/>
  <c r="G20"/>
  <c r="F20"/>
  <c r="E20"/>
  <c r="D20"/>
  <c r="C20"/>
  <c r="E29" i="54"/>
  <c r="D29"/>
  <c r="M20"/>
  <c r="F20"/>
  <c r="E20"/>
  <c r="D20"/>
  <c r="C20"/>
  <c r="G20" i="5"/>
  <c r="E32" i="56"/>
  <c r="G32"/>
  <c r="G25"/>
  <c r="G17"/>
  <c r="E8"/>
  <c r="F32" i="55"/>
  <c r="F26"/>
  <c r="H19"/>
  <c r="H11"/>
  <c r="H20" s="1"/>
  <c r="E19"/>
  <c r="E15"/>
  <c r="E11"/>
  <c r="D19"/>
  <c r="D11"/>
  <c r="D15"/>
  <c r="G22" i="36"/>
  <c r="G11"/>
  <c r="G29" i="17"/>
  <c r="D29"/>
  <c r="F52" i="16"/>
  <c r="F48"/>
  <c r="H20" i="57"/>
  <c r="G20"/>
  <c r="F20"/>
  <c r="D20"/>
  <c r="E20"/>
  <c r="E27"/>
  <c r="E34" s="1"/>
  <c r="H34"/>
  <c r="G34"/>
  <c r="F34"/>
  <c r="D34"/>
  <c r="J18" i="5"/>
  <c r="J15"/>
  <c r="J11"/>
  <c r="I22" i="36"/>
  <c r="E29" i="17"/>
  <c r="H22" i="48"/>
  <c r="G22" i="44"/>
  <c r="G24" i="42"/>
  <c r="G12" i="41"/>
  <c r="F29" i="54"/>
  <c r="C29"/>
  <c r="L20"/>
  <c r="K20"/>
  <c r="J20"/>
  <c r="I20"/>
  <c r="H20"/>
  <c r="G20"/>
  <c r="L24" i="51"/>
  <c r="K24"/>
  <c r="J24"/>
  <c r="I24"/>
  <c r="H24"/>
  <c r="G24"/>
  <c r="F24"/>
  <c r="E24"/>
  <c r="D24"/>
  <c r="M24" s="1"/>
  <c r="M23"/>
  <c r="M22"/>
  <c r="M21"/>
  <c r="M20"/>
  <c r="M19"/>
  <c r="M18"/>
  <c r="M17"/>
  <c r="M16"/>
  <c r="M15"/>
  <c r="M14"/>
  <c r="M13"/>
  <c r="I22" i="48"/>
  <c r="F22"/>
  <c r="J21"/>
  <c r="J20"/>
  <c r="J19"/>
  <c r="J18"/>
  <c r="J17"/>
  <c r="J16"/>
  <c r="J15"/>
  <c r="J14"/>
  <c r="J13"/>
  <c r="I23" i="46"/>
  <c r="F23"/>
  <c r="J22"/>
  <c r="J21"/>
  <c r="J20"/>
  <c r="J19"/>
  <c r="J18"/>
  <c r="J17"/>
  <c r="J16"/>
  <c r="J15"/>
  <c r="J13"/>
  <c r="H22" i="45"/>
  <c r="F22"/>
  <c r="I21"/>
  <c r="I20"/>
  <c r="I19"/>
  <c r="I18"/>
  <c r="I17"/>
  <c r="I16"/>
  <c r="I15"/>
  <c r="I14"/>
  <c r="I13"/>
  <c r="H22" i="44"/>
  <c r="F22"/>
  <c r="I21"/>
  <c r="I20"/>
  <c r="I19"/>
  <c r="I18"/>
  <c r="I17"/>
  <c r="I16"/>
  <c r="I15"/>
  <c r="I14"/>
  <c r="I13"/>
  <c r="H22" i="43"/>
  <c r="F22"/>
  <c r="I21"/>
  <c r="I20"/>
  <c r="I19"/>
  <c r="I18"/>
  <c r="I17"/>
  <c r="I16"/>
  <c r="I15"/>
  <c r="I14"/>
  <c r="I13"/>
  <c r="G19" i="41"/>
  <c r="F19"/>
  <c r="H24" i="42"/>
  <c r="F24"/>
  <c r="I23"/>
  <c r="I22"/>
  <c r="I21"/>
  <c r="I20"/>
  <c r="I19"/>
  <c r="I18"/>
  <c r="I17"/>
  <c r="I16"/>
  <c r="I15"/>
  <c r="I14"/>
  <c r="I13"/>
  <c r="E20" i="55" l="1"/>
  <c r="K26" i="60"/>
  <c r="I22" i="45"/>
  <c r="I22" i="44"/>
  <c r="F30" i="59"/>
  <c r="F30" i="54"/>
  <c r="D20" i="55"/>
  <c r="L18" i="5"/>
  <c r="L20" s="1"/>
  <c r="L28" s="1"/>
  <c r="L29" s="1"/>
  <c r="J23" i="46"/>
  <c r="J22" i="48"/>
  <c r="I22" i="43"/>
  <c r="I24" i="42"/>
  <c r="H52" i="16" l="1"/>
  <c r="H21" l="1"/>
  <c r="H53" s="1"/>
  <c r="I11" i="36"/>
  <c r="H29" i="17"/>
  <c r="A2" i="35"/>
  <c r="H43" i="16"/>
  <c r="A2" i="17"/>
  <c r="A2" i="5"/>
</calcChain>
</file>

<file path=xl/sharedStrings.xml><?xml version="1.0" encoding="utf-8"?>
<sst xmlns="http://schemas.openxmlformats.org/spreadsheetml/2006/main" count="817" uniqueCount="328">
  <si>
    <t>เทศบาลตำบลปรางค์กู่  อำเภอปรางค์กู่  จังหวัดศรีสะเกษ</t>
  </si>
  <si>
    <t>งบแสดงฐานะการเงิน</t>
  </si>
  <si>
    <t>หมายเหตุ</t>
  </si>
  <si>
    <t xml:space="preserve">ทรัพย์สินตามงบทรัพย์สิน </t>
  </si>
  <si>
    <t>สินทรัพย์</t>
  </si>
  <si>
    <t>สินทรัพย์หมุนเวียน</t>
  </si>
  <si>
    <t xml:space="preserve">เงินสดและเงินฝากธนาคาร </t>
  </si>
  <si>
    <t>เงินฝาก ก.ส.ท.</t>
  </si>
  <si>
    <t xml:space="preserve">รายได้จากรัฐบาลค้างรับ </t>
  </si>
  <si>
    <t xml:space="preserve">ลูกหนี้ค่าภาษี </t>
  </si>
  <si>
    <t xml:space="preserve">ลูกหนี้เงินสะสม </t>
  </si>
  <si>
    <t>รวมสินทรัพย์</t>
  </si>
  <si>
    <t>ทุนทรัพย์สิน</t>
  </si>
  <si>
    <t>หนี้สิน</t>
  </si>
  <si>
    <t>หนี้สินหมุนเวียน</t>
  </si>
  <si>
    <t>เงินรับฝาก</t>
  </si>
  <si>
    <t>รวมหนี้สิน</t>
  </si>
  <si>
    <t>เงินสะสม</t>
  </si>
  <si>
    <t>เงินทุนสำรองเงินสะสม</t>
  </si>
  <si>
    <t>รวมเงินสะสม</t>
  </si>
  <si>
    <t xml:space="preserve">รวมหนี้สินและเงินสะสม </t>
  </si>
  <si>
    <t>หมายเหตุประกอบงบแสดงฐานะการเงินเป็นส่วนหนึ่งของงบการเงินนี้</t>
  </si>
  <si>
    <t xml:space="preserve">หมายเหตุประกอบงบแสดงฐานะการเงิน </t>
  </si>
  <si>
    <t>ข้อมูลทั่วไป</t>
  </si>
  <si>
    <t xml:space="preserve">1.ที่ตั้ง </t>
  </si>
  <si>
    <t>ทำเลและที่ตั้งเทศบาลตำบลปรางค์กู่   ตั้งอยู่ในอำเภอปรางค์กู่   จังหวัดศรีสะเกษ อยู่ห่างจากจังหวัดศรีสะเกษ</t>
  </si>
  <si>
    <t xml:space="preserve"> ประมาณ 60 กิโลเมตร  มีอาณาเขตพื้นที่อยู่ติดกับท้องถิ่นใกล้เคียง ดังนี้</t>
  </si>
  <si>
    <t xml:space="preserve">ทิศเหนือ </t>
  </si>
  <si>
    <t xml:space="preserve">ติดต่อกับตำบลพิมายเหนือ </t>
  </si>
  <si>
    <t xml:space="preserve">อำเภอปรางค์กู่ </t>
  </si>
  <si>
    <t xml:space="preserve">ทิศใต้ </t>
  </si>
  <si>
    <t xml:space="preserve">ติดต่อกับตำบลพิมาย </t>
  </si>
  <si>
    <t xml:space="preserve">ทิศตะวันออก </t>
  </si>
  <si>
    <t xml:space="preserve">ทิศตะวันตก </t>
  </si>
  <si>
    <t xml:space="preserve">2. เนื้อที่ </t>
  </si>
  <si>
    <t xml:space="preserve">เทศบาลตำบลปรางค์กู่มีเนื้อที่ประมาณ 2.8224 ตารางกิโลเมตร หรือประมาณ 1,750  ไร่ </t>
  </si>
  <si>
    <t xml:space="preserve">3.ภูมิประเทศ </t>
  </si>
  <si>
    <t>โดยทั่วไปเป็นที่ราบ  ดินมีลักษณะเป็นดินร่วนปนทราย ไม่มีแม่น้ำไหลผ่าน พื้นที่ส่วนใหญ่ใช้ในการประกอบอาชีพ</t>
  </si>
  <si>
    <t xml:space="preserve">เกษตรกรรม ประมาณ 1,035 ไร่ เช่น ใช้ในการทำนาปลูกข้าว  เพาะปลูกและเลี้ยงสัตว์ เป็นต้น </t>
  </si>
  <si>
    <t xml:space="preserve">4. จำนวนชุมชน </t>
  </si>
  <si>
    <t xml:space="preserve">จำนวนชุมชนที่มีพื้นที่อยู่ในเขตเทศบาลตำบลปรางค์กู่  เต็มทั้ง 10 ชุมชน ซึ่งประกอบด้วยด้วย 4 หมู่บ้านคือ </t>
  </si>
  <si>
    <t xml:space="preserve">1. ตำบลพิมาย </t>
  </si>
  <si>
    <t>หมู่ที่ 1</t>
  </si>
  <si>
    <t xml:space="preserve">2. ตำบลพิมาย </t>
  </si>
  <si>
    <t>หมู่ที่ 4</t>
  </si>
  <si>
    <t xml:space="preserve">3. ตำบลพิมาย (บางส่วน) </t>
  </si>
  <si>
    <t>หมู่ที่ 5</t>
  </si>
  <si>
    <t xml:space="preserve">5. ประชากร </t>
  </si>
  <si>
    <t xml:space="preserve">หมายเหตุ 1  สรุปนโยบายการบัญชีที่สำคัญ </t>
  </si>
  <si>
    <t xml:space="preserve">1.1 </t>
  </si>
  <si>
    <t xml:space="preserve">หลักเกณฑ์ในการจัดทำงบแสดงฐานะการเงิน </t>
  </si>
  <si>
    <t>การบันทึกบัญชีเพื่อจัดทำงบแสดงฐานะการเงินเป็นไปตามเกณฑ์เงินสดและเกณฑ์คงค้างตามประกาศกระทรวง</t>
  </si>
  <si>
    <t xml:space="preserve">มหาดไทย เรื่อง หลักเกณฑ์และวิธีปฏิบัติการบันทึกบัญชี  การจัดทำทะเบียน  และรายงานทางการเงินขององค์กร </t>
  </si>
  <si>
    <t>หมายเหตุประกอบงบแสดงฐานะการเงิน</t>
  </si>
  <si>
    <t>หมายเหตุ 2  งบทรัพย์สิน</t>
  </si>
  <si>
    <t>ประเภททรัพย์สิน</t>
  </si>
  <si>
    <t>ราคาทรัพย์สิน</t>
  </si>
  <si>
    <t>แหล่งที่มาของทรัพย์สิน</t>
  </si>
  <si>
    <t>ชื่อ</t>
  </si>
  <si>
    <t>จำนวนเงิน</t>
  </si>
  <si>
    <t>ก.  อสังหาริมทรัพย์</t>
  </si>
  <si>
    <t>1</t>
  </si>
  <si>
    <t xml:space="preserve">ที่ดิน </t>
  </si>
  <si>
    <t xml:space="preserve">ก.  รายได้ของเทศบาล </t>
  </si>
  <si>
    <t>2</t>
  </si>
  <si>
    <t>อาคาร</t>
  </si>
  <si>
    <t>ข. เงินสนับสนุนจากกรมการปกครอง</t>
  </si>
  <si>
    <t>3</t>
  </si>
  <si>
    <t xml:space="preserve">สิ่งก่อสร้างอื่น </t>
  </si>
  <si>
    <t xml:space="preserve">ค. เงินสะสม </t>
  </si>
  <si>
    <t xml:space="preserve">ง. เงินอุดหนุนเฉพาะกิจ </t>
  </si>
  <si>
    <t>ข.  สังหาริมทรัพย์</t>
  </si>
  <si>
    <t>ครุภัณฑ์สำนักงาน</t>
  </si>
  <si>
    <t>ครุภัณฑ์ยานพาหนะและขนส่ง</t>
  </si>
  <si>
    <t xml:space="preserve">ครุภัณฑ์การเกษตร </t>
  </si>
  <si>
    <t>4</t>
  </si>
  <si>
    <t>ครุภัณฑ์โฆษณาและเผยแพร่</t>
  </si>
  <si>
    <t>5</t>
  </si>
  <si>
    <t>ครุภัณฑ์ไฟฟ้าและวิทยุ</t>
  </si>
  <si>
    <t>6</t>
  </si>
  <si>
    <t>ครุภัณฑ์งานบ้านงานครัว</t>
  </si>
  <si>
    <t>7</t>
  </si>
  <si>
    <t xml:space="preserve">ครุภัณฑ์ดนตรีและนาฏศิลป์ </t>
  </si>
  <si>
    <t>8</t>
  </si>
  <si>
    <t xml:space="preserve">ครุภัณฑ์สำรวจ </t>
  </si>
  <si>
    <t>9</t>
  </si>
  <si>
    <t>ครุภัณฑ์คอมพิวเตอร์</t>
  </si>
  <si>
    <t>10</t>
  </si>
  <si>
    <t xml:space="preserve">ครุภัณฑ์วิทยาศาสตร์และการแพทย์ </t>
  </si>
  <si>
    <t>11</t>
  </si>
  <si>
    <t xml:space="preserve">ครุภัณฑ์การศึกษา </t>
  </si>
  <si>
    <t>12</t>
  </si>
  <si>
    <t xml:space="preserve">ครุภัณฑ์กีฬา </t>
  </si>
  <si>
    <t>13</t>
  </si>
  <si>
    <t>ครุภัณฑ์อื่น</t>
  </si>
  <si>
    <t xml:space="preserve">รวม </t>
  </si>
  <si>
    <t xml:space="preserve">เทศบาลตำบลปรางค์กู่  อำเภอปรางค์กู่   จังหวัดศรีสะเกษ </t>
  </si>
  <si>
    <t xml:space="preserve">หมายเหตุ 3 เงินสดและเงินฝากธนาคาร </t>
  </si>
  <si>
    <t xml:space="preserve">เงินฝากธนาคาร </t>
  </si>
  <si>
    <t>ธกส.</t>
  </si>
  <si>
    <t xml:space="preserve">ประเภทออมทรัพย์        </t>
  </si>
  <si>
    <t>เลขที่บัญชี</t>
  </si>
  <si>
    <t>017392040157</t>
  </si>
  <si>
    <t xml:space="preserve">กรุงไทย </t>
  </si>
  <si>
    <t>332-0-05409-0</t>
  </si>
  <si>
    <t>รวม</t>
  </si>
  <si>
    <t>ลูกหนี้ภาษีโรงเรือนและที่ดิน</t>
  </si>
  <si>
    <t>รวมทั้งสิ้น</t>
  </si>
  <si>
    <t xml:space="preserve">           </t>
  </si>
  <si>
    <t xml:space="preserve">รายรับจริงสูงกว่ารายจ่ายจริง  </t>
  </si>
  <si>
    <t>รายรับจริงสูงกว่ารายจ่ายจริงหลังหักเงินทุนสำรองเงินสะสม</t>
  </si>
  <si>
    <t>หัก</t>
  </si>
  <si>
    <t>จ่ายขาดเงินสะสม</t>
  </si>
  <si>
    <t xml:space="preserve">เงินฝาก ก.ส.ท. </t>
  </si>
  <si>
    <t>เงินสะสมที่สามารถนำไปใช้ได้</t>
  </si>
  <si>
    <t>ก่อหนี้ผูกพัน</t>
  </si>
  <si>
    <t>เบิกจ่ายแล้ว</t>
  </si>
  <si>
    <t>คงเหลือ</t>
  </si>
  <si>
    <t>ยังไม่ได้</t>
  </si>
  <si>
    <t>ก่อหนี้</t>
  </si>
  <si>
    <t>หมวดค่าที่ดินและสิ่งก่อสร้าง</t>
  </si>
  <si>
    <t>เทศบาลตำบลปรางค์กู่   อำเภอปรางค์กู่   จังหวัดศรีสะเกษ</t>
  </si>
  <si>
    <t>งบแสดงผลการดำเนินงานจ่ายจากเงินรายรับ</t>
  </si>
  <si>
    <t>รายการ</t>
  </si>
  <si>
    <t>ประมาณการ</t>
  </si>
  <si>
    <t>บริหารงานทั่วไป</t>
  </si>
  <si>
    <t xml:space="preserve">การศาสนาวัฒนธรรมและนันทนาการ </t>
  </si>
  <si>
    <t>งบกลาง</t>
  </si>
  <si>
    <t>รายจ่าย</t>
  </si>
  <si>
    <t>เงินเดือน (ฝ่ายการเมือง)</t>
  </si>
  <si>
    <t xml:space="preserve">ค่าตอบแทน              </t>
  </si>
  <si>
    <t xml:space="preserve">ค่าใช้สอย                 </t>
  </si>
  <si>
    <t xml:space="preserve">ค่าวัสดุ                  </t>
  </si>
  <si>
    <t>ค่าสาธารณูปโภค</t>
  </si>
  <si>
    <t>เงินอุดหนุน</t>
  </si>
  <si>
    <t xml:space="preserve">งบกลาง                  </t>
  </si>
  <si>
    <t xml:space="preserve">ค่าครุภัณฑ์                   </t>
  </si>
  <si>
    <t xml:space="preserve">ค่าที่ดินและสิ่งก่อสร้าง    </t>
  </si>
  <si>
    <t>รายจ่ายอื่น</t>
  </si>
  <si>
    <t>รวมรายจ่าย</t>
  </si>
  <si>
    <t>รายรับ</t>
  </si>
  <si>
    <t>ภาษีอากร</t>
  </si>
  <si>
    <t>ค่าธรรมเนียม ค่าปรับและใบอนุญาต</t>
  </si>
  <si>
    <t>รายได้เบ็ดเตล็ด</t>
  </si>
  <si>
    <t>เงินอุดหนุนทั่วไป</t>
  </si>
  <si>
    <t>รวมรายรับ</t>
  </si>
  <si>
    <t>รายรับสูงกว่ารายจ่าย</t>
  </si>
  <si>
    <r>
      <rPr>
        <u/>
        <sz val="15"/>
        <rFont val="Angsana New"/>
        <family val="1"/>
      </rPr>
      <t>หัก</t>
    </r>
    <r>
      <rPr>
        <sz val="15"/>
        <rFont val="Angsana New"/>
        <family val="1"/>
      </rPr>
      <t xml:space="preserve">  25% ของรายรับจริงสูงกว่ารายจ่ายจริง</t>
    </r>
  </si>
  <si>
    <r>
      <t>บวก</t>
    </r>
    <r>
      <rPr>
        <b/>
        <sz val="15"/>
        <rFont val="Angsana New"/>
        <family val="1"/>
      </rPr>
      <t xml:space="preserve">      </t>
    </r>
  </si>
  <si>
    <t>………………………</t>
  </si>
  <si>
    <t>(นางอรพันธ์  ศรีระษา)</t>
  </si>
  <si>
    <t xml:space="preserve">                   ผู้อำนวยการกองคลัง</t>
  </si>
  <si>
    <t xml:space="preserve">                  .................................</t>
  </si>
  <si>
    <t xml:space="preserve">                 (นายชวาลย์  ทองสังข์)</t>
  </si>
  <si>
    <t xml:space="preserve">             นายกเทศมนตรีตำบลปรางค์กู่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</si>
  <si>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</si>
  <si>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</si>
  <si>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</si>
  <si>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</si>
  <si>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</si>
  <si>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</si>
  <si>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จากเงินรายได้</t>
  </si>
  <si>
    <t>ค่าใช้สอย</t>
  </si>
  <si>
    <t xml:space="preserve">          (นายชวาลย์  ทองสังข์)</t>
  </si>
  <si>
    <t>โครงการปรับปรุงภูมิทัศน์สระบัว ชุมชนโพธิญาณ</t>
  </si>
  <si>
    <t xml:space="preserve">   หัวหน้าฝ่ายปกครอง  รักษาการ</t>
  </si>
  <si>
    <t xml:space="preserve">             ผู้อำนวยการกองคลัง</t>
  </si>
  <si>
    <t xml:space="preserve">          (นางอรพันธ์  ศรีระษา)</t>
  </si>
  <si>
    <t xml:space="preserve">          (นางสาวอุดม  โยธะพันธ์)</t>
  </si>
  <si>
    <t xml:space="preserve">          ปลัดเทศบาลตำบลปรางค์กู่</t>
  </si>
  <si>
    <t xml:space="preserve">    นายกเทศมนตรีตำบลปรางค์กู่</t>
  </si>
  <si>
    <t>ลงชื่อ............................................</t>
  </si>
  <si>
    <t>ลงชื่อ...........................................</t>
  </si>
  <si>
    <t>ลงชื่อ………...............................</t>
  </si>
  <si>
    <t xml:space="preserve">                      .................................</t>
  </si>
  <si>
    <t>ตำบลพิมาย(เขตเทศบาล) มีประชากรทั้งสิ้น 2,850 คน แยกเป็นชาย 1,404 คน แยกเป็นหญิง 1,446 คน</t>
  </si>
  <si>
    <t>ลงชื่อ</t>
  </si>
  <si>
    <t>งบแสดงผลการดำเนินงานจ่ายจากเงินรายรับและเงินสะสม</t>
  </si>
  <si>
    <t>รายงานรายจ่ายในการดำเนินงานที่จ่ายจากเงินรายรับตามแผนงานรวม</t>
  </si>
  <si>
    <t>งบ</t>
  </si>
  <si>
    <t>งบบุคลากร</t>
  </si>
  <si>
    <t xml:space="preserve">เงินเดือน (ฝ่ายการเมือง)     </t>
  </si>
  <si>
    <t>เงินเดือน (ฝ่ายประจำ)</t>
  </si>
  <si>
    <t>งบดำเนินงาน</t>
  </si>
  <si>
    <t>งบลงทุน</t>
  </si>
  <si>
    <t>งบรายจ่ายอื่น</t>
  </si>
  <si>
    <t>งบเงินอุดหนุน</t>
  </si>
  <si>
    <t>การรักษาความสงบภายใน</t>
  </si>
  <si>
    <t>การศึกษา</t>
  </si>
  <si>
    <t>สาธารณสุข</t>
  </si>
  <si>
    <t>เคหะและชุมชน</t>
  </si>
  <si>
    <t>สร้างความเข้มแข็งของชุมชน</t>
  </si>
  <si>
    <t>อุตสาหกรรมและการโยธา</t>
  </si>
  <si>
    <t>รายงานรายจ่ายในการดำเนินงานที่จ่ายจากเงินรายรับตามแผนงาน งบกลาง</t>
  </si>
  <si>
    <t>งานวางแผนสถิติและวิชาการ</t>
  </si>
  <si>
    <t>งานบริหารงานคลัง</t>
  </si>
  <si>
    <t>รายงานรายจ่ายในการดำเนินงานที่จ่ายจากเงินรายรับตามแผนงาน บริหารทั่วไป</t>
  </si>
  <si>
    <t>รายงานรายจ่ายในการดำเนินงานที่จ่ายจากเงินรายรับตามแผนงาน การรักษาความสงบภายใน</t>
  </si>
  <si>
    <t>บริหารงานทั่วไปเกี่ยวกับการรักษาความสงบภายใน</t>
  </si>
  <si>
    <t>งานเทศกิจ</t>
  </si>
  <si>
    <t>งานป้องกันฝ่ายพลเรือนและระงับอัคคีภัย</t>
  </si>
  <si>
    <t>รายงานรายจ่ายในการดำเนินงานที่จ่ายจากเงินรายรับตามแผนงาน การศึกษา</t>
  </si>
  <si>
    <t>บริหารงานทั่วไปเกี่ยวกับการศึกษา</t>
  </si>
  <si>
    <t>งานระดับก่อนวัยเรียนและประถมศึกษา</t>
  </si>
  <si>
    <t>งานระดับมัธยมศึกษา</t>
  </si>
  <si>
    <t>รายงานรายจ่ายในการดำเนินงานที่จ่ายจากเงินรายรับตามแผนงาน สาธารณสุข</t>
  </si>
  <si>
    <t>บริหารงานทั่วไปเกี่ยวกับสาธารณสุข</t>
  </si>
  <si>
    <t>งานโรงพยาบาล</t>
  </si>
  <si>
    <t>งานบริการสาธารณสุขและงานสาธารณสุขอื่น</t>
  </si>
  <si>
    <t>รายงานรายจ่ายในการดำเนินงานที่จ่ายจากเงินรายรับตามแผนงาน เคหะและชุมชน</t>
  </si>
  <si>
    <t>งานไฟฟ้าและถนน</t>
  </si>
  <si>
    <t>งานสวนสาธารณะ</t>
  </si>
  <si>
    <t>งานกำจัดขยะมูลฝอยและสิ่งปฏิกูล</t>
  </si>
  <si>
    <t>งานบริหารทั่วไปเกี่ยวกับเคหะชุมชน</t>
  </si>
  <si>
    <t>รายงานรายจ่ายในการดำเนินงานที่จ่ายจากเงินรายรับตามแผนงาน การศาสนาวัฒนธรรมและนันทนาการ</t>
  </si>
  <si>
    <t>งานบริหารทั่วไปเกี่ยวกับศาสนาวัฒนธรรมและนันทนาการ</t>
  </si>
  <si>
    <t>งานกีฬาและนันทนาการ</t>
  </si>
  <si>
    <t>งานศาสนาและวัฒนธรรมท้องถิ่น</t>
  </si>
  <si>
    <t>งานวิชาการวางแผนและส่งเสริมการท่องเที่ยว</t>
  </si>
  <si>
    <t>รายงานรายจ่ายในการดำเนินงานที่จ่ายจากเงินสะสม</t>
  </si>
  <si>
    <t>เงินอุดหนุนระบุวัตถุประสงค์บุคลากรถ่ายโอน เดือนกรกฎาคม-กันยายน 2560</t>
  </si>
  <si>
    <t>รับคืนเงินทุนการศึกษา(งบประมาณ2552-2555)</t>
  </si>
  <si>
    <t>โครงการก่อสร้างถนน คสล. ซ.วัชรพล 3</t>
  </si>
  <si>
    <t xml:space="preserve"> </t>
  </si>
  <si>
    <t>โครงการขยายผิวจราจรพร้อมถนนคอนกรีตเสริมเหล็ก ถ.เทศบาล 16</t>
  </si>
  <si>
    <t>โครงการก่อสร้างถนน คสล. ซ.เจริญดี ชุมชนโพธิญาณ</t>
  </si>
  <si>
    <t>โครงการปรับปรุง/ขยายผิวถนน ถ. เทศบาล 5</t>
  </si>
  <si>
    <t>โครงการซ่อม ถ.พิมาย พร้อมก่อสร้างบ่อพักน้ำทิ้ง คสล.</t>
  </si>
  <si>
    <t xml:space="preserve"> -</t>
  </si>
  <si>
    <t xml:space="preserve">                         </t>
  </si>
  <si>
    <t>ลูกหนี้ภาษีบำรุงท้องที่</t>
  </si>
  <si>
    <t>ลูกหนี้ภาษีป้าย</t>
  </si>
  <si>
    <t xml:space="preserve">         หัวหน้าฝ่ายอำนวยการ  รักษาการ              ปลัดเทศบาลตำบลปรางค์กู่</t>
  </si>
  <si>
    <t xml:space="preserve">   หัวหน้าฝ่ายอำนวยการ  รักษาการ</t>
  </si>
  <si>
    <t xml:space="preserve">4. ตำบลพิมายเหนือ (บางส่วน) </t>
  </si>
  <si>
    <t>ปกครองส่วนท้องถิ่น เมื่อวันที่ 20 มีนาคม พ.ศ. 2558 และที่แก้ไขเพิ่มเติม (ฉบับที่ 2) ลงวันที่ 21 มีนาคม 2561 และ</t>
  </si>
  <si>
    <t>หนังสือสั่งการที่เกี่ยวข้อง</t>
  </si>
  <si>
    <t>ณ วันที่ 30 กันยายน  2561</t>
  </si>
  <si>
    <t>สำหรับปี สิ้นสุดวันที่ 30 กันยายน  2561</t>
  </si>
  <si>
    <t>ปี2561</t>
  </si>
  <si>
    <t>ปี2560</t>
  </si>
  <si>
    <t>สำหรับปี สิ้นสุดวันที่ 30 กันยายน 2561</t>
  </si>
  <si>
    <t>เงินอุดหนุนระบุวัตถุประสงค์บุคลากรถ่ายโอน เดือนกันยายน 2561</t>
  </si>
  <si>
    <t>ประเภทลูกหนี้</t>
  </si>
  <si>
    <t>ประจำปี</t>
  </si>
  <si>
    <t>จำนวนราย</t>
  </si>
  <si>
    <t>ค่าขายแบบแปลน</t>
  </si>
  <si>
    <t>เงินขาดบัญชี</t>
  </si>
  <si>
    <t>เงินรับฝากประกันสัญญา</t>
  </si>
  <si>
    <t>เงินรับฝากอื่นๆเงินประกันสัญญา</t>
  </si>
  <si>
    <t>เงินสะสม ณ วันที่ 1 ตุลาคม 2560</t>
  </si>
  <si>
    <t>เงินสะสม ณ 30 กันยายน 2561</t>
  </si>
  <si>
    <t>เงินสะสม ณ 30 กันยายน 2561 ประกอบด้วย</t>
  </si>
  <si>
    <t>จำนวนเงินที่</t>
  </si>
  <si>
    <t>ได้รับอนุมัติ</t>
  </si>
  <si>
    <t>ค่าก่อสร้างสิ่งสาธารณูปโภค</t>
  </si>
  <si>
    <t>ปี 2560</t>
  </si>
  <si>
    <t>ปี 2561</t>
  </si>
  <si>
    <t>งบประมาณ</t>
  </si>
  <si>
    <t>รายจ่ายจากเงินบ</t>
  </si>
  <si>
    <t>รายจ่ายจากเงินอุดหนุนระบุ</t>
  </si>
  <si>
    <t>วัตถุประสงค์/เฉพาะกิจ</t>
  </si>
  <si>
    <t>1.2</t>
  </si>
  <si>
    <t>รายการเปิดเผยอื่นใด (ถ้ามี)</t>
  </si>
  <si>
    <t>คำอธิบาย</t>
  </si>
  <si>
    <t>ลูกหนี้ค่าภาษี</t>
  </si>
  <si>
    <t>ลูกหนี้อื่นๆ</t>
  </si>
  <si>
    <t>สินทรัพย์หมุนเวียนอื่น</t>
  </si>
  <si>
    <t>สินทรัพย์ไม่หมุนเวียน</t>
  </si>
  <si>
    <t>สินทรัพย์ไม่หมุนเวียนอื่น</t>
  </si>
  <si>
    <t>รายจ่ายค้างจ่าย</t>
  </si>
  <si>
    <t xml:space="preserve">                    (นายสุรศักดิ์  สิมาขันธ์)</t>
  </si>
  <si>
    <t xml:space="preserve">1.  ทรัพย์สินที่ได้มาจากรายได้ เงินสะสม เงินทุนสำรองเงินสะสม เงินที่มีผู้อุทิศให้ และเงินอื่นใดยกเว้นเงินกู้ </t>
  </si>
  <si>
    <t xml:space="preserve"> ให้แสดงตามงบทรัพย์สินเป็นกรรมสิทธิ์ขององค์กรปกครองส่วนท้องถิ่นและองค์กรปกครองส่วนท้องถิ่นใช้ประโยชน์โดยตรง</t>
  </si>
  <si>
    <t xml:space="preserve">รวมทั้งทรัพย์สินที่ให้ยืมหรือเช่า ยกเว้นทรัพย์สินที่จัดไว้เพื่อการให้บริการสาธารณะ เช่น ถนน สะพาน ลานกีฬา เป็นต้น </t>
  </si>
  <si>
    <t xml:space="preserve"> 2.  ทรัพย์สินที่ได้มาจากแหล่งเงินกู้ ให้แสดงทรัพย์สินทุกประเภท</t>
  </si>
  <si>
    <t>89</t>
  </si>
  <si>
    <t>85</t>
  </si>
  <si>
    <t>ลูกหนี้ค่าธรรมเนียมเก็บและขนขยะมูลฝอย</t>
  </si>
  <si>
    <t>บริหารทั่วไป</t>
  </si>
  <si>
    <t>เกี่ยวกับการศึกษา</t>
  </si>
  <si>
    <t>ระดับก่อนวัยเรียน</t>
  </si>
  <si>
    <t>สนับสนุนอาหาร</t>
  </si>
  <si>
    <t>กลางวันศูนย์</t>
  </si>
  <si>
    <t>พัฒนาเด็กเล็ก</t>
  </si>
  <si>
    <t>สนับสนุนค่า</t>
  </si>
  <si>
    <t>ใช้จ่ายการบริหาร</t>
  </si>
  <si>
    <t>สถานศึกษาศูนย์</t>
  </si>
  <si>
    <t>ปี 2660</t>
  </si>
  <si>
    <t>เงินรับฝากโครงการจัดงานพิธีถวายดอกไม้จันทน์ฯ</t>
  </si>
  <si>
    <t>รับคืนเงินอุดหนุนโครงการจัดซื้อจัดจ้าง วัสดุ ครุภัณฑ์ ปี 2560</t>
  </si>
  <si>
    <t>รับคืนเงินอุดหนุนศูนย์รวมข้อมูลข่าวสาร</t>
  </si>
  <si>
    <t>รับคืนเงินอุดหนุนจัดงานรัฐพิธีและงานของสถาบันแห่งชาติ ปี2560</t>
  </si>
  <si>
    <t>ทั้งนี้  ได้รับอนุมัติให้จ่ายเงินสะสมที่อยู่ระหว่างดำเนินการ  จำนวน</t>
  </si>
  <si>
    <t>และจะเบิกจ่ายในปีงบประมาณต่อไป  ตามรายละเอียดแนบท้ายหมายเหตุ 21</t>
  </si>
  <si>
    <t>โครงการต่อเติมหลังคากันสาดตลาดสดเทศบาลฯ</t>
  </si>
  <si>
    <t>โครงการลานคอนกรีตเอนกประสงค์ชุมชนหนองบัวบาน</t>
  </si>
  <si>
    <t>โครงการปรับปรุงผิวจราจรถนนคอนกรีตเสริมเหล็ก</t>
  </si>
  <si>
    <t>เป็นผิวจราจรแอสฟัลท์คอนกรีต ถ.เทศบาล 5</t>
  </si>
  <si>
    <t>เป็นผิวจราจรแอสฟัลท์คอนกรีต ถ.เทศบาล 11</t>
  </si>
  <si>
    <t>โครงการวางท่อระบายน้ำทิ้ง คสล.ทางหลวงแผ่นดิน</t>
  </si>
  <si>
    <t>หมายเลข 2167 ถ.ตรางสวาย-ท่าด่าน</t>
  </si>
  <si>
    <t>โครงการก่อสร้างห้องน้ำ-ห้องส้วม 6 ห้อง พร้อม</t>
  </si>
  <si>
    <t>ห้องน้ำผู้พิการ ตลาดสดเทศบาลฯ</t>
  </si>
  <si>
    <t xml:space="preserve">              (นายสุรศักดิ์  สิมาขันธ์)</t>
  </si>
  <si>
    <t>ตั้งแต่วันที่  1  ตุลาคม  2560  ถึงวันที่  30  กันยายน  2561</t>
  </si>
  <si>
    <t>รายได้จากทุน</t>
  </si>
  <si>
    <t>ภาษีจัดสรร</t>
  </si>
  <si>
    <t>เงินอุดหนุนระบุวัตถุประสงค์/เฉพาะกิจ</t>
  </si>
  <si>
    <t>รายได้</t>
  </si>
  <si>
    <t>อุดหนุนระบุวัตถุประสงค์</t>
  </si>
  <si>
    <t>หมายเหตุ  แหล่งเงินให้ระบุเงินงบประมาณหรือเงินอุดหนุนระบุวัตถุประสงค์/เฉพาะกิจ</t>
  </si>
  <si>
    <t>ระบุวัตถุประสงค์</t>
  </si>
  <si>
    <t>ตั้งแต่วันที่  1  ตุลาคม  25560  ถึงวันที่  30  กันยายน  2561</t>
  </si>
  <si>
    <t>และประถมศึกษา</t>
  </si>
  <si>
    <t xml:space="preserve"> -ไม่มี-</t>
  </si>
  <si>
    <t>รวมสินทรัพย์หมุนเวียน</t>
  </si>
  <si>
    <t>รวมสินทรัพย์ไม่หมุนเวียน</t>
  </si>
  <si>
    <t>ลูกหนี้รายได้อื่นๆ</t>
  </si>
  <si>
    <t xml:space="preserve">หมายเหตุ  4 รายได้จากรัฐบาลค้างรับ </t>
  </si>
  <si>
    <t>หมายเหตุ 5 ลูกหนี้ค่าภาษี</t>
  </si>
  <si>
    <t>หมายเหตุ 6 ลูกหนี้รายได้อื่นๆ</t>
  </si>
  <si>
    <t>หมายเหตุ 7 สินทรัพย์หมุนเวียนอื่น</t>
  </si>
  <si>
    <t>หมายเหตุ 8 สินทรัพย์ไม่หมุนเวียนอื่น</t>
  </si>
  <si>
    <t>หมายเหตุ 9 รายจ่ายค้างจ่าย</t>
  </si>
  <si>
    <t>หมายเหตุ 10 เงินรับฝาก</t>
  </si>
  <si>
    <t>หมายเหตุ 11 เงินสะสม</t>
  </si>
  <si>
    <t>รายละเอียดแนบท้ายหมายเหตุ 11.1   เงินสะสม</t>
  </si>
</sst>
</file>

<file path=xl/styles.xml><?xml version="1.0" encoding="utf-8"?>
<styleSheet xmlns="http://schemas.openxmlformats.org/spreadsheetml/2006/main">
  <numFmts count="5">
    <numFmt numFmtId="42" formatCode="_-&quot;฿&quot;* #,##0_-;\-&quot;฿&quot;* #,##0_-;_-&quot;฿&quot;* &quot;-&quot;_-;_-@_-"/>
    <numFmt numFmtId="43" formatCode="_-* #,##0.00_-;\-* #,##0.00_-;_-* &quot;-&quot;??_-;_-@_-"/>
    <numFmt numFmtId="187" formatCode="_(* #,##0.00_);_(* \(#,##0.00\);_(* &quot;-&quot;??_);_(@_)"/>
    <numFmt numFmtId="188" formatCode="[$-101041E]d\ mmm\ yy;@"/>
    <numFmt numFmtId="189" formatCode="[$-187041E]d\ mmm\ yy;@"/>
  </numFmts>
  <fonts count="30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5"/>
      <name val="TH SarabunPSK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4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5"/>
      <name val="Angsana New"/>
      <family val="1"/>
    </font>
    <font>
      <sz val="15"/>
      <name val="Angsana New"/>
      <family val="1"/>
    </font>
    <font>
      <b/>
      <u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u/>
      <sz val="15"/>
      <name val="Angsana New"/>
      <family val="1"/>
    </font>
    <font>
      <b/>
      <u/>
      <sz val="16"/>
      <name val="Angsana New"/>
      <family val="1"/>
    </font>
    <font>
      <b/>
      <sz val="14"/>
      <color rgb="FFFF0000"/>
      <name val="Angsana New"/>
      <family val="1"/>
    </font>
    <font>
      <b/>
      <sz val="14"/>
      <name val="Angsana New"/>
      <family val="1"/>
    </font>
    <font>
      <sz val="13"/>
      <name val="Angsana New"/>
      <family val="1"/>
    </font>
    <font>
      <b/>
      <sz val="12"/>
      <name val="Angsana New"/>
      <family val="1"/>
    </font>
    <font>
      <i/>
      <u/>
      <sz val="16"/>
      <name val="Angsana New"/>
      <family val="1"/>
    </font>
    <font>
      <sz val="14"/>
      <color theme="1"/>
      <name val="Angsana New"/>
      <family val="1"/>
    </font>
    <font>
      <b/>
      <sz val="13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/>
    <xf numFmtId="0" fontId="13" fillId="0" borderId="0"/>
    <xf numFmtId="0" fontId="2" fillId="0" borderId="0"/>
    <xf numFmtId="0" fontId="2" fillId="0" borderId="0"/>
  </cellStyleXfs>
  <cellXfs count="442">
    <xf numFmtId="0" fontId="0" fillId="0" borderId="0" xfId="0"/>
    <xf numFmtId="0" fontId="3" fillId="0" borderId="0" xfId="0" applyFont="1" applyBorder="1"/>
    <xf numFmtId="0" fontId="3" fillId="0" borderId="0" xfId="0" applyFont="1"/>
    <xf numFmtId="0" fontId="5" fillId="0" borderId="0" xfId="0" applyFont="1"/>
    <xf numFmtId="1" fontId="5" fillId="0" borderId="0" xfId="0" applyNumberFormat="1" applyFont="1" applyAlignment="1">
      <alignment horizontal="center"/>
    </xf>
    <xf numFmtId="43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Border="1"/>
    <xf numFmtId="42" fontId="5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43" fontId="8" fillId="0" borderId="0" xfId="1" applyFont="1"/>
    <xf numFmtId="0" fontId="4" fillId="0" borderId="0" xfId="0" applyFont="1"/>
    <xf numFmtId="43" fontId="3" fillId="0" borderId="0" xfId="1" applyFont="1"/>
    <xf numFmtId="43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43" fontId="7" fillId="0" borderId="0" xfId="1" applyFont="1"/>
    <xf numFmtId="0" fontId="8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vertical="center"/>
    </xf>
    <xf numFmtId="43" fontId="4" fillId="0" borderId="0" xfId="1" applyFont="1" applyBorder="1" applyAlignment="1">
      <alignment vertical="center"/>
    </xf>
    <xf numFmtId="43" fontId="4" fillId="0" borderId="0" xfId="1" applyFont="1" applyFill="1" applyBorder="1"/>
    <xf numFmtId="43" fontId="4" fillId="0" borderId="0" xfId="1" applyFont="1" applyBorder="1"/>
    <xf numFmtId="43" fontId="4" fillId="0" borderId="0" xfId="0" applyNumberFormat="1" applyFont="1"/>
    <xf numFmtId="0" fontId="4" fillId="0" borderId="0" xfId="0" applyFont="1" applyFill="1"/>
    <xf numFmtId="43" fontId="4" fillId="0" borderId="0" xfId="1" applyFont="1"/>
    <xf numFmtId="0" fontId="10" fillId="0" borderId="0" xfId="0" applyFont="1" applyAlignment="1"/>
    <xf numFmtId="0" fontId="10" fillId="0" borderId="0" xfId="0" applyFont="1" applyBorder="1" applyAlignment="1"/>
    <xf numFmtId="189" fontId="4" fillId="0" borderId="0" xfId="8" applyNumberFormat="1" applyFont="1" applyFill="1" applyAlignment="1">
      <alignment horizontal="center"/>
    </xf>
    <xf numFmtId="0" fontId="4" fillId="0" borderId="0" xfId="8" applyFont="1" applyFill="1" applyAlignment="1">
      <alignment horizontal="left" shrinkToFit="1"/>
    </xf>
    <xf numFmtId="43" fontId="4" fillId="0" borderId="0" xfId="1" applyFont="1" applyFill="1"/>
    <xf numFmtId="43" fontId="4" fillId="0" borderId="0" xfId="6" applyFont="1" applyFill="1"/>
    <xf numFmtId="0" fontId="4" fillId="0" borderId="0" xfId="8" applyFont="1" applyFill="1"/>
    <xf numFmtId="0" fontId="10" fillId="0" borderId="0" xfId="8" applyFont="1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8" fillId="0" borderId="0" xfId="8" applyFont="1" applyFill="1"/>
    <xf numFmtId="0" fontId="9" fillId="0" borderId="0" xfId="0" applyFont="1" applyBorder="1"/>
    <xf numFmtId="49" fontId="4" fillId="0" borderId="0" xfId="8" applyNumberFormat="1" applyFont="1" applyFill="1"/>
    <xf numFmtId="0" fontId="8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4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/>
    <xf numFmtId="43" fontId="14" fillId="0" borderId="16" xfId="1" applyFont="1" applyBorder="1"/>
    <xf numFmtId="43" fontId="14" fillId="0" borderId="0" xfId="1" applyFont="1" applyBorder="1"/>
    <xf numFmtId="43" fontId="15" fillId="0" borderId="0" xfId="1" applyFont="1"/>
    <xf numFmtId="43" fontId="14" fillId="0" borderId="6" xfId="1" applyFont="1" applyBorder="1"/>
    <xf numFmtId="43" fontId="15" fillId="0" borderId="0" xfId="1" applyFont="1" applyBorder="1"/>
    <xf numFmtId="43" fontId="14" fillId="2" borderId="16" xfId="1" applyFont="1" applyFill="1" applyBorder="1"/>
    <xf numFmtId="43" fontId="14" fillId="2" borderId="0" xfId="1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43" fontId="15" fillId="0" borderId="0" xfId="0" applyNumberFormat="1" applyFont="1"/>
    <xf numFmtId="1" fontId="15" fillId="0" borderId="0" xfId="0" applyNumberFormat="1" applyFont="1" applyAlignment="1">
      <alignment horizontal="center"/>
    </xf>
    <xf numFmtId="43" fontId="14" fillId="0" borderId="0" xfId="0" applyNumberFormat="1" applyFont="1" applyAlignment="1">
      <alignment horizontal="right"/>
    </xf>
    <xf numFmtId="43" fontId="14" fillId="0" borderId="0" xfId="1" applyFont="1" applyAlignment="1"/>
    <xf numFmtId="0" fontId="14" fillId="0" borderId="0" xfId="13" applyFont="1" applyAlignment="1"/>
    <xf numFmtId="0" fontId="14" fillId="0" borderId="0" xfId="13" applyFont="1" applyBorder="1" applyAlignment="1"/>
    <xf numFmtId="0" fontId="14" fillId="0" borderId="0" xfId="13" applyFont="1" applyBorder="1" applyAlignment="1">
      <alignment horizontal="center"/>
    </xf>
    <xf numFmtId="0" fontId="14" fillId="0" borderId="0" xfId="13" applyFont="1" applyBorder="1" applyAlignment="1">
      <alignment horizontal="left"/>
    </xf>
    <xf numFmtId="1" fontId="14" fillId="0" borderId="0" xfId="13" applyNumberFormat="1" applyFont="1" applyBorder="1" applyAlignment="1">
      <alignment horizontal="center"/>
    </xf>
    <xf numFmtId="43" fontId="14" fillId="0" borderId="0" xfId="13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left"/>
    </xf>
    <xf numFmtId="43" fontId="14" fillId="0" borderId="0" xfId="0" applyNumberFormat="1" applyFont="1" applyAlignment="1">
      <alignment horizontal="left"/>
    </xf>
    <xf numFmtId="1" fontId="15" fillId="0" borderId="0" xfId="0" applyNumberFormat="1" applyFont="1" applyAlignment="1">
      <alignment horizontal="left"/>
    </xf>
    <xf numFmtId="43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7" fillId="0" borderId="0" xfId="0" applyFont="1"/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43" fontId="17" fillId="0" borderId="0" xfId="0" applyNumberFormat="1" applyFont="1"/>
    <xf numFmtId="43" fontId="18" fillId="0" borderId="0" xfId="0" applyNumberFormat="1" applyFont="1" applyAlignment="1">
      <alignment horizontal="right"/>
    </xf>
    <xf numFmtId="0" fontId="18" fillId="0" borderId="0" xfId="13" applyFont="1" applyBorder="1" applyAlignment="1">
      <alignment horizontal="center"/>
    </xf>
    <xf numFmtId="0" fontId="18" fillId="0" borderId="0" xfId="13" applyFont="1" applyBorder="1" applyAlignment="1">
      <alignment horizontal="left"/>
    </xf>
    <xf numFmtId="1" fontId="18" fillId="0" borderId="0" xfId="13" applyNumberFormat="1" applyFont="1" applyBorder="1" applyAlignment="1">
      <alignment horizontal="center"/>
    </xf>
    <xf numFmtId="43" fontId="18" fillId="0" borderId="0" xfId="13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1" fontId="14" fillId="0" borderId="1" xfId="1" applyNumberFormat="1" applyFont="1" applyBorder="1" applyAlignment="1">
      <alignment horizontal="left"/>
    </xf>
    <xf numFmtId="0" fontId="17" fillId="0" borderId="2" xfId="0" applyFont="1" applyBorder="1"/>
    <xf numFmtId="43" fontId="14" fillId="0" borderId="8" xfId="1" applyFont="1" applyBorder="1" applyAlignment="1">
      <alignment horizontal="left"/>
    </xf>
    <xf numFmtId="43" fontId="15" fillId="0" borderId="3" xfId="1" applyNumberFormat="1" applyFont="1" applyBorder="1"/>
    <xf numFmtId="43" fontId="15" fillId="0" borderId="3" xfId="13" applyNumberFormat="1" applyFont="1" applyBorder="1" applyAlignment="1">
      <alignment horizontal="center"/>
    </xf>
    <xf numFmtId="0" fontId="17" fillId="0" borderId="0" xfId="0" applyFont="1" applyBorder="1"/>
    <xf numFmtId="0" fontId="17" fillId="0" borderId="4" xfId="0" applyFont="1" applyBorder="1" applyAlignment="1">
      <alignment horizontal="center"/>
    </xf>
    <xf numFmtId="49" fontId="12" fillId="0" borderId="0" xfId="0" applyNumberFormat="1" applyFont="1" applyAlignment="1">
      <alignment horizontal="left"/>
    </xf>
    <xf numFmtId="0" fontId="15" fillId="0" borderId="9" xfId="0" applyNumberFormat="1" applyFont="1" applyBorder="1" applyAlignment="1">
      <alignment horizontal="left" shrinkToFit="1"/>
    </xf>
    <xf numFmtId="43" fontId="15" fillId="0" borderId="5" xfId="1" applyNumberFormat="1" applyFont="1" applyBorder="1" applyAlignment="1">
      <alignment horizontal="right"/>
    </xf>
    <xf numFmtId="43" fontId="15" fillId="0" borderId="5" xfId="13" applyNumberFormat="1" applyFont="1" applyBorder="1"/>
    <xf numFmtId="43" fontId="15" fillId="0" borderId="5" xfId="13" applyNumberFormat="1" applyFont="1" applyBorder="1" applyAlignment="1">
      <alignment shrinkToFit="1"/>
    </xf>
    <xf numFmtId="1" fontId="14" fillId="0" borderId="4" xfId="1" applyNumberFormat="1" applyFont="1" applyBorder="1" applyAlignment="1">
      <alignment horizontal="left"/>
    </xf>
    <xf numFmtId="43" fontId="14" fillId="0" borderId="9" xfId="1" applyFont="1" applyBorder="1" applyAlignment="1">
      <alignment horizontal="left"/>
    </xf>
    <xf numFmtId="43" fontId="15" fillId="0" borderId="5" xfId="1" applyNumberFormat="1" applyFont="1" applyBorder="1"/>
    <xf numFmtId="49" fontId="17" fillId="0" borderId="0" xfId="0" applyNumberFormat="1" applyFont="1" applyBorder="1" applyAlignment="1">
      <alignment horizontal="left"/>
    </xf>
    <xf numFmtId="0" fontId="12" fillId="2" borderId="9" xfId="11" applyFont="1" applyFill="1" applyBorder="1" applyAlignment="1">
      <alignment vertical="center" shrinkToFit="1"/>
    </xf>
    <xf numFmtId="43" fontId="12" fillId="0" borderId="5" xfId="11" applyNumberFormat="1" applyFont="1" applyFill="1" applyBorder="1" applyAlignment="1">
      <alignment vertical="center"/>
    </xf>
    <xf numFmtId="43" fontId="12" fillId="2" borderId="5" xfId="11" applyNumberFormat="1" applyFont="1" applyFill="1" applyBorder="1" applyAlignment="1">
      <alignment vertical="center"/>
    </xf>
    <xf numFmtId="43" fontId="14" fillId="0" borderId="7" xfId="1" applyNumberFormat="1" applyFont="1" applyBorder="1" applyAlignment="1">
      <alignment horizontal="right"/>
    </xf>
    <xf numFmtId="43" fontId="14" fillId="0" borderId="7" xfId="13" applyNumberFormat="1" applyFont="1" applyBorder="1"/>
    <xf numFmtId="0" fontId="18" fillId="0" borderId="0" xfId="0" applyFont="1"/>
    <xf numFmtId="43" fontId="14" fillId="0" borderId="0" xfId="1" applyFont="1" applyBorder="1" applyAlignment="1">
      <alignment horizontal="center"/>
    </xf>
    <xf numFmtId="43" fontId="14" fillId="0" borderId="0" xfId="1" quotePrefix="1" applyFont="1" applyBorder="1" applyAlignment="1">
      <alignment horizontal="center"/>
    </xf>
    <xf numFmtId="43" fontId="14" fillId="0" borderId="0" xfId="1" applyNumberFormat="1" applyFont="1" applyBorder="1" applyAlignment="1">
      <alignment horizontal="right"/>
    </xf>
    <xf numFmtId="43" fontId="14" fillId="0" borderId="0" xfId="13" applyNumberFormat="1" applyFont="1" applyBorder="1"/>
    <xf numFmtId="43" fontId="15" fillId="0" borderId="0" xfId="1" applyFont="1" applyBorder="1" applyAlignment="1">
      <alignment horizontal="left"/>
    </xf>
    <xf numFmtId="43" fontId="15" fillId="0" borderId="0" xfId="1" quotePrefix="1" applyFont="1" applyBorder="1" applyAlignment="1">
      <alignment horizontal="left"/>
    </xf>
    <xf numFmtId="43" fontId="15" fillId="0" borderId="0" xfId="1" applyNumberFormat="1" applyFont="1" applyBorder="1" applyAlignment="1">
      <alignment horizontal="left"/>
    </xf>
    <xf numFmtId="43" fontId="15" fillId="0" borderId="0" xfId="13" applyNumberFormat="1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42" fontId="17" fillId="0" borderId="0" xfId="0" applyNumberFormat="1" applyFont="1" applyBorder="1" applyAlignment="1">
      <alignment horizontal="left"/>
    </xf>
    <xf numFmtId="42" fontId="15" fillId="0" borderId="0" xfId="1" applyNumberFormat="1" applyFont="1" applyBorder="1" applyAlignment="1">
      <alignment horizontal="left"/>
    </xf>
    <xf numFmtId="42" fontId="17" fillId="0" borderId="0" xfId="0" applyNumberFormat="1" applyFont="1" applyAlignment="1">
      <alignment horizontal="left"/>
    </xf>
    <xf numFmtId="42" fontId="14" fillId="0" borderId="0" xfId="1" applyNumberFormat="1" applyFont="1" applyBorder="1" applyAlignment="1">
      <alignment horizontal="left"/>
    </xf>
    <xf numFmtId="0" fontId="20" fillId="0" borderId="0" xfId="0" applyFont="1" applyBorder="1"/>
    <xf numFmtId="0" fontId="20" fillId="0" borderId="0" xfId="0" applyFont="1"/>
    <xf numFmtId="0" fontId="19" fillId="0" borderId="0" xfId="0" applyFont="1"/>
    <xf numFmtId="43" fontId="20" fillId="0" borderId="0" xfId="1" applyFont="1"/>
    <xf numFmtId="0" fontId="19" fillId="0" borderId="0" xfId="0" applyFont="1" applyAlignment="1">
      <alignment horizontal="left"/>
    </xf>
    <xf numFmtId="43" fontId="12" fillId="0" borderId="0" xfId="0" applyNumberFormat="1" applyFont="1" applyBorder="1"/>
    <xf numFmtId="49" fontId="20" fillId="0" borderId="0" xfId="0" applyNumberFormat="1" applyFont="1" applyBorder="1"/>
    <xf numFmtId="43" fontId="20" fillId="0" borderId="0" xfId="1" applyFont="1" applyBorder="1"/>
    <xf numFmtId="49" fontId="20" fillId="0" borderId="0" xfId="0" applyNumberFormat="1" applyFont="1" applyFill="1" applyBorder="1"/>
    <xf numFmtId="0" fontId="20" fillId="0" borderId="0" xfId="0" quotePrefix="1" applyFont="1"/>
    <xf numFmtId="43" fontId="19" fillId="0" borderId="6" xfId="1" applyFont="1" applyBorder="1"/>
    <xf numFmtId="0" fontId="19" fillId="0" borderId="0" xfId="0" applyFont="1" applyAlignment="1">
      <alignment horizontal="center"/>
    </xf>
    <xf numFmtId="43" fontId="19" fillId="0" borderId="0" xfId="1" applyFont="1" applyBorder="1"/>
    <xf numFmtId="0" fontId="20" fillId="0" borderId="0" xfId="0" applyFont="1" applyAlignment="1">
      <alignment horizontal="center"/>
    </xf>
    <xf numFmtId="43" fontId="20" fillId="0" borderId="10" xfId="1" applyFont="1" applyBorder="1"/>
    <xf numFmtId="43" fontId="19" fillId="0" borderId="16" xfId="1" applyFont="1" applyBorder="1"/>
    <xf numFmtId="0" fontId="19" fillId="0" borderId="0" xfId="0" applyFont="1" applyBorder="1"/>
    <xf numFmtId="0" fontId="20" fillId="0" borderId="0" xfId="0" applyFont="1" applyBorder="1" applyAlignment="1">
      <alignment horizontal="center"/>
    </xf>
    <xf numFmtId="43" fontId="20" fillId="0" borderId="7" xfId="1" applyFont="1" applyBorder="1"/>
    <xf numFmtId="43" fontId="19" fillId="0" borderId="7" xfId="1" applyFont="1" applyBorder="1"/>
    <xf numFmtId="43" fontId="14" fillId="0" borderId="0" xfId="1" applyFont="1" applyAlignment="1">
      <alignment horizontal="right"/>
    </xf>
    <xf numFmtId="0" fontId="15" fillId="0" borderId="0" xfId="0" applyFont="1" applyBorder="1"/>
    <xf numFmtId="39" fontId="15" fillId="0" borderId="0" xfId="1" applyNumberFormat="1" applyFont="1" applyBorder="1" applyAlignment="1">
      <alignment horizontal="right"/>
    </xf>
    <xf numFmtId="39" fontId="15" fillId="0" borderId="0" xfId="1" applyNumberFormat="1" applyFont="1" applyBorder="1"/>
    <xf numFmtId="0" fontId="14" fillId="0" borderId="0" xfId="0" applyFont="1" applyBorder="1"/>
    <xf numFmtId="189" fontId="12" fillId="0" borderId="0" xfId="8" applyNumberFormat="1" applyFont="1" applyFill="1" applyAlignment="1">
      <alignment horizontal="center"/>
    </xf>
    <xf numFmtId="0" fontId="12" fillId="0" borderId="0" xfId="8" applyFont="1" applyFill="1" applyAlignment="1">
      <alignment horizontal="left" shrinkToFit="1"/>
    </xf>
    <xf numFmtId="43" fontId="12" fillId="0" borderId="0" xfId="1" applyFont="1" applyFill="1"/>
    <xf numFmtId="43" fontId="12" fillId="0" borderId="0" xfId="6" applyFont="1" applyFill="1"/>
    <xf numFmtId="49" fontId="19" fillId="0" borderId="0" xfId="6" applyNumberFormat="1" applyFont="1" applyFill="1" applyAlignment="1"/>
    <xf numFmtId="0" fontId="12" fillId="0" borderId="0" xfId="8" applyFont="1" applyFill="1"/>
    <xf numFmtId="49" fontId="12" fillId="0" borderId="0" xfId="8" applyNumberFormat="1" applyFont="1" applyFill="1"/>
    <xf numFmtId="49" fontId="23" fillId="0" borderId="0" xfId="0" applyNumberFormat="1" applyFont="1" applyFill="1" applyBorder="1" applyAlignment="1"/>
    <xf numFmtId="0" fontId="24" fillId="0" borderId="0" xfId="0" applyFont="1" applyFill="1" applyBorder="1" applyAlignment="1">
      <alignment horizontal="center"/>
    </xf>
    <xf numFmtId="189" fontId="19" fillId="0" borderId="0" xfId="8" applyNumberFormat="1" applyFont="1" applyFill="1" applyAlignment="1">
      <alignment horizontal="left"/>
    </xf>
    <xf numFmtId="0" fontId="20" fillId="0" borderId="0" xfId="8" applyFont="1" applyFill="1" applyAlignment="1">
      <alignment horizontal="left" shrinkToFit="1"/>
    </xf>
    <xf numFmtId="43" fontId="20" fillId="0" borderId="0" xfId="1" applyFont="1" applyFill="1"/>
    <xf numFmtId="43" fontId="20" fillId="0" borderId="0" xfId="6" applyFont="1" applyFill="1"/>
    <xf numFmtId="49" fontId="20" fillId="0" borderId="0" xfId="8" applyNumberFormat="1" applyFont="1" applyFill="1"/>
    <xf numFmtId="0" fontId="20" fillId="0" borderId="0" xfId="8" applyFont="1" applyFill="1"/>
    <xf numFmtId="43" fontId="20" fillId="0" borderId="15" xfId="6" applyFont="1" applyFill="1" applyBorder="1" applyAlignment="1">
      <alignment horizontal="center"/>
    </xf>
    <xf numFmtId="0" fontId="20" fillId="2" borderId="15" xfId="0" applyFont="1" applyFill="1" applyBorder="1" applyAlignment="1">
      <alignment horizontal="left" vertical="center" shrinkToFit="1"/>
    </xf>
    <xf numFmtId="43" fontId="19" fillId="0" borderId="15" xfId="6" applyFont="1" applyFill="1" applyBorder="1" applyAlignment="1">
      <alignment horizontal="center"/>
    </xf>
    <xf numFmtId="43" fontId="19" fillId="0" borderId="7" xfId="1" applyFont="1" applyFill="1" applyBorder="1"/>
    <xf numFmtId="43" fontId="24" fillId="0" borderId="7" xfId="1" applyFont="1" applyFill="1" applyBorder="1"/>
    <xf numFmtId="49" fontId="24" fillId="0" borderId="0" xfId="8" applyNumberFormat="1" applyFont="1" applyFill="1"/>
    <xf numFmtId="0" fontId="24" fillId="0" borderId="0" xfId="8" applyFont="1" applyFill="1"/>
    <xf numFmtId="0" fontId="24" fillId="0" borderId="0" xfId="0" applyFont="1" applyBorder="1" applyAlignment="1">
      <alignment horizontal="center"/>
    </xf>
    <xf numFmtId="43" fontId="24" fillId="0" borderId="0" xfId="1" applyFont="1" applyBorder="1" applyAlignment="1">
      <alignment horizontal="center"/>
    </xf>
    <xf numFmtId="0" fontId="22" fillId="0" borderId="1" xfId="0" applyFont="1" applyBorder="1"/>
    <xf numFmtId="0" fontId="22" fillId="0" borderId="8" xfId="0" applyFont="1" applyFill="1" applyBorder="1"/>
    <xf numFmtId="43" fontId="12" fillId="0" borderId="3" xfId="1" applyFont="1" applyBorder="1"/>
    <xf numFmtId="0" fontId="12" fillId="0" borderId="3" xfId="0" applyFont="1" applyFill="1" applyBorder="1"/>
    <xf numFmtId="0" fontId="12" fillId="0" borderId="3" xfId="0" applyFont="1" applyBorder="1"/>
    <xf numFmtId="0" fontId="20" fillId="0" borderId="4" xfId="0" applyFont="1" applyBorder="1"/>
    <xf numFmtId="0" fontId="20" fillId="0" borderId="9" xfId="0" applyFont="1" applyFill="1" applyBorder="1"/>
    <xf numFmtId="43" fontId="20" fillId="0" borderId="5" xfId="1" applyFont="1" applyFill="1" applyBorder="1"/>
    <xf numFmtId="0" fontId="20" fillId="0" borderId="18" xfId="0" applyFont="1" applyBorder="1"/>
    <xf numFmtId="0" fontId="20" fillId="0" borderId="19" xfId="0" applyFont="1" applyFill="1" applyBorder="1"/>
    <xf numFmtId="43" fontId="20" fillId="0" borderId="11" xfId="1" applyFont="1" applyFill="1" applyBorder="1"/>
    <xf numFmtId="43" fontId="19" fillId="2" borderId="12" xfId="1" applyFont="1" applyFill="1" applyBorder="1"/>
    <xf numFmtId="43" fontId="19" fillId="0" borderId="12" xfId="1" applyFont="1" applyFill="1" applyBorder="1"/>
    <xf numFmtId="43" fontId="19" fillId="0" borderId="12" xfId="1" applyFont="1" applyBorder="1"/>
    <xf numFmtId="0" fontId="22" fillId="0" borderId="4" xfId="0" applyFont="1" applyBorder="1"/>
    <xf numFmtId="43" fontId="20" fillId="0" borderId="13" xfId="1" applyFont="1" applyBorder="1" applyAlignment="1"/>
    <xf numFmtId="0" fontId="20" fillId="0" borderId="5" xfId="0" applyFont="1" applyFill="1" applyBorder="1"/>
    <xf numFmtId="0" fontId="20" fillId="0" borderId="5" xfId="0" applyFont="1" applyBorder="1"/>
    <xf numFmtId="43" fontId="20" fillId="0" borderId="5" xfId="1" applyFont="1" applyBorder="1" applyAlignment="1"/>
    <xf numFmtId="43" fontId="20" fillId="0" borderId="5" xfId="1" applyFont="1" applyBorder="1"/>
    <xf numFmtId="43" fontId="20" fillId="0" borderId="11" xfId="1" applyFont="1" applyBorder="1" applyAlignment="1"/>
    <xf numFmtId="43" fontId="20" fillId="0" borderId="11" xfId="1" applyFont="1" applyBorder="1"/>
    <xf numFmtId="43" fontId="19" fillId="2" borderId="14" xfId="1" applyFont="1" applyFill="1" applyBorder="1"/>
    <xf numFmtId="43" fontId="19" fillId="0" borderId="14" xfId="1" applyFont="1" applyFill="1" applyBorder="1"/>
    <xf numFmtId="43" fontId="20" fillId="0" borderId="14" xfId="1" applyFont="1" applyBorder="1"/>
    <xf numFmtId="0" fontId="19" fillId="0" borderId="0" xfId="0" applyFont="1" applyFill="1" applyBorder="1"/>
    <xf numFmtId="43" fontId="12" fillId="0" borderId="0" xfId="1" applyFont="1" applyBorder="1"/>
    <xf numFmtId="43" fontId="19" fillId="0" borderId="17" xfId="1" applyFont="1" applyFill="1" applyBorder="1"/>
    <xf numFmtId="0" fontId="24" fillId="0" borderId="0" xfId="0" applyFont="1" applyBorder="1"/>
    <xf numFmtId="0" fontId="24" fillId="0" borderId="0" xfId="0" applyFont="1" applyFill="1" applyBorder="1"/>
    <xf numFmtId="43" fontId="12" fillId="0" borderId="0" xfId="1" applyFont="1" applyFill="1" applyBorder="1"/>
    <xf numFmtId="0" fontId="12" fillId="0" borderId="0" xfId="0" applyFont="1"/>
    <xf numFmtId="0" fontId="12" fillId="0" borderId="0" xfId="0" applyFont="1" applyFill="1"/>
    <xf numFmtId="43" fontId="12" fillId="0" borderId="0" xfId="1" applyFont="1"/>
    <xf numFmtId="43" fontId="14" fillId="0" borderId="22" xfId="1" applyFont="1" applyBorder="1"/>
    <xf numFmtId="42" fontId="15" fillId="0" borderId="0" xfId="1" applyNumberFormat="1" applyFont="1" applyBorder="1" applyAlignment="1"/>
    <xf numFmtId="0" fontId="12" fillId="0" borderId="0" xfId="0" applyFont="1" applyAlignment="1">
      <alignment horizontal="center"/>
    </xf>
    <xf numFmtId="0" fontId="12" fillId="0" borderId="0" xfId="0" applyFont="1" applyBorder="1"/>
    <xf numFmtId="0" fontId="12" fillId="0" borderId="0" xfId="0" applyFont="1" applyAlignment="1"/>
    <xf numFmtId="0" fontId="12" fillId="0" borderId="3" xfId="0" applyFont="1" applyBorder="1" applyAlignment="1"/>
    <xf numFmtId="0" fontId="12" fillId="0" borderId="5" xfId="0" applyFont="1" applyBorder="1" applyAlignment="1"/>
    <xf numFmtId="0" fontId="12" fillId="0" borderId="3" xfId="0" applyFont="1" applyBorder="1" applyAlignment="1">
      <alignment horizontal="center"/>
    </xf>
    <xf numFmtId="0" fontId="12" fillId="0" borderId="11" xfId="0" applyFont="1" applyBorder="1" applyAlignment="1"/>
    <xf numFmtId="0" fontId="12" fillId="0" borderId="5" xfId="0" applyFont="1" applyBorder="1" applyAlignment="1">
      <alignment horizontal="center"/>
    </xf>
    <xf numFmtId="43" fontId="12" fillId="0" borderId="5" xfId="1" applyFont="1" applyBorder="1"/>
    <xf numFmtId="43" fontId="12" fillId="0" borderId="11" xfId="1" applyFont="1" applyBorder="1"/>
    <xf numFmtId="0" fontId="12" fillId="0" borderId="10" xfId="0" applyFont="1" applyBorder="1" applyAlignment="1"/>
    <xf numFmtId="0" fontId="12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22" fillId="0" borderId="0" xfId="0" applyFont="1" applyBorder="1"/>
    <xf numFmtId="43" fontId="20" fillId="0" borderId="0" xfId="1" applyFont="1" applyBorder="1" applyAlignment="1"/>
    <xf numFmtId="0" fontId="20" fillId="0" borderId="0" xfId="0" applyFont="1" applyFill="1" applyBorder="1"/>
    <xf numFmtId="43" fontId="20" fillId="0" borderId="0" xfId="1" applyFont="1" applyFill="1" applyBorder="1"/>
    <xf numFmtId="43" fontId="20" fillId="0" borderId="0" xfId="1" applyFont="1" applyFill="1" applyBorder="1" applyAlignment="1"/>
    <xf numFmtId="0" fontId="19" fillId="0" borderId="0" xfId="0" applyFont="1" applyBorder="1" applyAlignment="1">
      <alignment horizontal="left"/>
    </xf>
    <xf numFmtId="43" fontId="19" fillId="2" borderId="0" xfId="1" applyFont="1" applyFill="1" applyBorder="1"/>
    <xf numFmtId="43" fontId="19" fillId="0" borderId="0" xfId="1" applyFont="1" applyFill="1" applyBorder="1"/>
    <xf numFmtId="0" fontId="19" fillId="0" borderId="23" xfId="0" applyFont="1" applyBorder="1" applyAlignment="1">
      <alignment horizontal="center"/>
    </xf>
    <xf numFmtId="43" fontId="19" fillId="0" borderId="14" xfId="1" applyFont="1" applyBorder="1"/>
    <xf numFmtId="0" fontId="4" fillId="0" borderId="5" xfId="0" applyFont="1" applyBorder="1"/>
    <xf numFmtId="43" fontId="24" fillId="0" borderId="5" xfId="0" applyNumberFormat="1" applyFont="1" applyBorder="1"/>
    <xf numFmtId="0" fontId="19" fillId="0" borderId="0" xfId="0" applyFont="1" applyBorder="1" applyAlignment="1">
      <alignment horizontal="center"/>
    </xf>
    <xf numFmtId="43" fontId="24" fillId="0" borderId="0" xfId="0" applyNumberFormat="1" applyFont="1" applyBorder="1"/>
    <xf numFmtId="0" fontId="20" fillId="0" borderId="3" xfId="0" applyFont="1" applyBorder="1"/>
    <xf numFmtId="43" fontId="20" fillId="0" borderId="3" xfId="1" applyFont="1" applyBorder="1" applyAlignment="1">
      <alignment horizontal="center"/>
    </xf>
    <xf numFmtId="43" fontId="19" fillId="0" borderId="3" xfId="1" applyFont="1" applyBorder="1" applyAlignment="1">
      <alignment horizontal="center"/>
    </xf>
    <xf numFmtId="43" fontId="19" fillId="0" borderId="5" xfId="0" applyNumberFormat="1" applyFont="1" applyBorder="1"/>
    <xf numFmtId="43" fontId="19" fillId="0" borderId="14" xfId="0" applyNumberFormat="1" applyFont="1" applyBorder="1"/>
    <xf numFmtId="0" fontId="19" fillId="0" borderId="11" xfId="0" applyFont="1" applyBorder="1" applyAlignment="1">
      <alignment horizontal="center" vertical="center" wrapText="1"/>
    </xf>
    <xf numFmtId="43" fontId="20" fillId="0" borderId="5" xfId="1" applyFont="1" applyFill="1" applyBorder="1" applyAlignment="1">
      <alignment horizontal="center"/>
    </xf>
    <xf numFmtId="0" fontId="22" fillId="0" borderId="9" xfId="0" applyFont="1" applyFill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42" fontId="15" fillId="0" borderId="0" xfId="1" applyNumberFormat="1" applyFont="1" applyBorder="1" applyAlignment="1">
      <alignment horizontal="left"/>
    </xf>
    <xf numFmtId="43" fontId="15" fillId="0" borderId="0" xfId="1" applyNumberFormat="1" applyFont="1" applyBorder="1" applyAlignment="1">
      <alignment horizontal="left"/>
    </xf>
    <xf numFmtId="0" fontId="18" fillId="0" borderId="0" xfId="13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43" fontId="19" fillId="0" borderId="3" xfId="1" applyFont="1" applyBorder="1" applyAlignment="1">
      <alignment horizontal="center" vertical="center"/>
    </xf>
    <xf numFmtId="43" fontId="19" fillId="0" borderId="5" xfId="1" applyFont="1" applyBorder="1" applyAlignment="1">
      <alignment horizontal="center" vertical="center"/>
    </xf>
    <xf numFmtId="43" fontId="19" fillId="0" borderId="11" xfId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8" fillId="0" borderId="1" xfId="13" applyFont="1" applyBorder="1" applyAlignment="1">
      <alignment horizontal="center" vertical="center"/>
    </xf>
    <xf numFmtId="0" fontId="18" fillId="0" borderId="2" xfId="13" applyFont="1" applyBorder="1" applyAlignment="1">
      <alignment horizontal="center" vertical="center"/>
    </xf>
    <xf numFmtId="0" fontId="18" fillId="0" borderId="8" xfId="13" applyFont="1" applyBorder="1" applyAlignment="1">
      <alignment horizontal="center" vertical="center"/>
    </xf>
    <xf numFmtId="43" fontId="18" fillId="0" borderId="3" xfId="13" applyNumberFormat="1" applyFont="1" applyBorder="1" applyAlignment="1">
      <alignment horizontal="center" vertical="center"/>
    </xf>
    <xf numFmtId="43" fontId="18" fillId="0" borderId="5" xfId="13" applyNumberFormat="1" applyFont="1" applyBorder="1" applyAlignment="1">
      <alignment horizontal="center" vertical="center"/>
    </xf>
    <xf numFmtId="0" fontId="25" fillId="2" borderId="9" xfId="11" applyFont="1" applyFill="1" applyBorder="1" applyAlignment="1">
      <alignment vertical="center" shrinkToFit="1"/>
    </xf>
    <xf numFmtId="43" fontId="18" fillId="0" borderId="10" xfId="13" applyNumberFormat="1" applyFont="1" applyBorder="1" applyAlignment="1">
      <alignment horizontal="center"/>
    </xf>
    <xf numFmtId="43" fontId="20" fillId="0" borderId="0" xfId="1" applyFont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43" fontId="19" fillId="0" borderId="0" xfId="1" applyFont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0" xfId="0" quotePrefix="1" applyFont="1" applyBorder="1"/>
    <xf numFmtId="0" fontId="20" fillId="0" borderId="7" xfId="0" applyFont="1" applyBorder="1" applyAlignment="1">
      <alignment horizontal="center"/>
    </xf>
    <xf numFmtId="0" fontId="20" fillId="0" borderId="7" xfId="0" applyFont="1" applyBorder="1"/>
    <xf numFmtId="0" fontId="19" fillId="0" borderId="21" xfId="0" applyFont="1" applyBorder="1" applyAlignment="1"/>
    <xf numFmtId="0" fontId="20" fillId="0" borderId="9" xfId="0" applyFont="1" applyBorder="1"/>
    <xf numFmtId="0" fontId="20" fillId="0" borderId="19" xfId="0" applyFont="1" applyBorder="1"/>
    <xf numFmtId="0" fontId="19" fillId="0" borderId="0" xfId="0" applyFont="1" applyBorder="1" applyAlignment="1"/>
    <xf numFmtId="0" fontId="20" fillId="0" borderId="0" xfId="0" applyFont="1" applyBorder="1" applyAlignment="1"/>
    <xf numFmtId="0" fontId="12" fillId="0" borderId="0" xfId="0" applyFont="1" applyBorder="1" applyAlignment="1"/>
    <xf numFmtId="49" fontId="20" fillId="0" borderId="6" xfId="0" applyNumberFormat="1" applyFont="1" applyFill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43" fontId="15" fillId="0" borderId="4" xfId="1" applyFont="1" applyBorder="1"/>
    <xf numFmtId="43" fontId="15" fillId="0" borderId="9" xfId="1" applyFont="1" applyBorder="1"/>
    <xf numFmtId="39" fontId="15" fillId="0" borderId="18" xfId="1" applyNumberFormat="1" applyFont="1" applyBorder="1"/>
    <xf numFmtId="39" fontId="15" fillId="0" borderId="4" xfId="1" applyNumberFormat="1" applyFont="1" applyBorder="1" applyAlignment="1">
      <alignment horizontal="right"/>
    </xf>
    <xf numFmtId="39" fontId="15" fillId="0" borderId="9" xfId="1" applyNumberFormat="1" applyFont="1" applyBorder="1"/>
    <xf numFmtId="0" fontId="15" fillId="0" borderId="4" xfId="0" applyFont="1" applyBorder="1"/>
    <xf numFmtId="43" fontId="14" fillId="0" borderId="24" xfId="1" applyFont="1" applyBorder="1"/>
    <xf numFmtId="43" fontId="19" fillId="0" borderId="11" xfId="1" applyFont="1" applyBorder="1" applyAlignment="1">
      <alignment vertical="center"/>
    </xf>
    <xf numFmtId="43" fontId="26" fillId="0" borderId="3" xfId="1" applyFont="1" applyBorder="1" applyAlignment="1">
      <alignment horizontal="center" vertical="center"/>
    </xf>
    <xf numFmtId="43" fontId="26" fillId="0" borderId="5" xfId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43" fontId="15" fillId="0" borderId="0" xfId="1" applyNumberFormat="1" applyFont="1" applyBorder="1" applyAlignment="1">
      <alignment horizontal="left"/>
    </xf>
    <xf numFmtId="43" fontId="18" fillId="0" borderId="7" xfId="13" applyNumberFormat="1" applyFont="1" applyBorder="1" applyAlignment="1">
      <alignment horizontal="center" vertical="center"/>
    </xf>
    <xf numFmtId="43" fontId="18" fillId="0" borderId="8" xfId="13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43" fontId="14" fillId="0" borderId="0" xfId="1" applyFont="1"/>
    <xf numFmtId="43" fontId="14" fillId="0" borderId="6" xfId="0" applyNumberFormat="1" applyFont="1" applyBorder="1"/>
    <xf numFmtId="43" fontId="18" fillId="0" borderId="4" xfId="13" applyNumberFormat="1" applyFont="1" applyBorder="1" applyAlignment="1">
      <alignment horizontal="center" vertical="center"/>
    </xf>
    <xf numFmtId="43" fontId="15" fillId="0" borderId="5" xfId="13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3" fontId="19" fillId="0" borderId="3" xfId="1" applyFont="1" applyBorder="1" applyAlignment="1">
      <alignment horizontal="center" vertical="center"/>
    </xf>
    <xf numFmtId="43" fontId="19" fillId="0" borderId="5" xfId="1" applyFont="1" applyBorder="1" applyAlignment="1">
      <alignment horizontal="center" vertical="center"/>
    </xf>
    <xf numFmtId="43" fontId="19" fillId="0" borderId="11" xfId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43" fontId="20" fillId="0" borderId="0" xfId="1" quotePrefix="1" applyFont="1"/>
    <xf numFmtId="43" fontId="19" fillId="0" borderId="6" xfId="1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43" fontId="19" fillId="0" borderId="7" xfId="1" applyFont="1" applyBorder="1" applyAlignment="1"/>
    <xf numFmtId="49" fontId="20" fillId="0" borderId="7" xfId="0" applyNumberFormat="1" applyFont="1" applyFill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49" fontId="20" fillId="0" borderId="7" xfId="0" applyNumberFormat="1" applyFont="1" applyBorder="1" applyAlignment="1">
      <alignment horizontal="center"/>
    </xf>
    <xf numFmtId="43" fontId="20" fillId="0" borderId="7" xfId="1" applyFont="1" applyBorder="1" applyAlignment="1">
      <alignment horizontal="center"/>
    </xf>
    <xf numFmtId="43" fontId="19" fillId="0" borderId="6" xfId="0" applyNumberFormat="1" applyFont="1" applyBorder="1"/>
    <xf numFmtId="0" fontId="19" fillId="0" borderId="6" xfId="0" applyFont="1" applyBorder="1" applyAlignment="1">
      <alignment horizontal="center"/>
    </xf>
    <xf numFmtId="43" fontId="19" fillId="0" borderId="0" xfId="0" applyNumberFormat="1" applyFont="1" applyBorder="1"/>
    <xf numFmtId="43" fontId="19" fillId="0" borderId="0" xfId="1" applyFont="1" applyBorder="1" applyAlignment="1"/>
    <xf numFmtId="0" fontId="20" fillId="0" borderId="0" xfId="0" quotePrefix="1" applyFont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0" fontId="25" fillId="0" borderId="5" xfId="0" applyFont="1" applyBorder="1" applyAlignment="1"/>
    <xf numFmtId="0" fontId="25" fillId="0" borderId="3" xfId="0" applyFont="1" applyBorder="1" applyAlignment="1">
      <alignment horizontal="center"/>
    </xf>
    <xf numFmtId="0" fontId="25" fillId="0" borderId="11" xfId="0" applyFont="1" applyBorder="1" applyAlignment="1"/>
    <xf numFmtId="43" fontId="19" fillId="0" borderId="7" xfId="0" applyNumberFormat="1" applyFont="1" applyFill="1" applyBorder="1"/>
    <xf numFmtId="0" fontId="15" fillId="0" borderId="10" xfId="0" applyFont="1" applyBorder="1"/>
    <xf numFmtId="0" fontId="15" fillId="0" borderId="18" xfId="0" applyFont="1" applyBorder="1"/>
    <xf numFmtId="0" fontId="15" fillId="0" borderId="19" xfId="0" applyFont="1" applyBorder="1"/>
    <xf numFmtId="0" fontId="14" fillId="0" borderId="10" xfId="0" applyFont="1" applyBorder="1" applyAlignment="1">
      <alignment horizontal="left"/>
    </xf>
    <xf numFmtId="0" fontId="14" fillId="0" borderId="19" xfId="0" applyFont="1" applyBorder="1" applyAlignment="1">
      <alignment horizontal="center"/>
    </xf>
    <xf numFmtId="0" fontId="15" fillId="0" borderId="1" xfId="0" applyFont="1" applyBorder="1"/>
    <xf numFmtId="0" fontId="21" fillId="0" borderId="4" xfId="0" applyFont="1" applyBorder="1"/>
    <xf numFmtId="0" fontId="16" fillId="0" borderId="4" xfId="0" applyFont="1" applyBorder="1"/>
    <xf numFmtId="0" fontId="15" fillId="0" borderId="2" xfId="0" applyFont="1" applyBorder="1"/>
    <xf numFmtId="43" fontId="15" fillId="0" borderId="1" xfId="1" applyFont="1" applyBorder="1"/>
    <xf numFmtId="43" fontId="15" fillId="0" borderId="2" xfId="1" applyFont="1" applyBorder="1"/>
    <xf numFmtId="43" fontId="14" fillId="0" borderId="2" xfId="1" applyFont="1" applyBorder="1"/>
    <xf numFmtId="43" fontId="14" fillId="0" borderId="8" xfId="1" applyFont="1" applyBorder="1"/>
    <xf numFmtId="0" fontId="3" fillId="0" borderId="0" xfId="0" applyFont="1" applyBorder="1" applyAlignment="1">
      <alignment horizontal="center"/>
    </xf>
    <xf numFmtId="0" fontId="27" fillId="0" borderId="0" xfId="0" applyFont="1"/>
    <xf numFmtId="189" fontId="14" fillId="0" borderId="0" xfId="8" applyNumberFormat="1" applyFont="1" applyFill="1" applyAlignment="1">
      <alignment horizontal="left"/>
    </xf>
    <xf numFmtId="188" fontId="28" fillId="2" borderId="15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shrinkToFit="1"/>
    </xf>
    <xf numFmtId="43" fontId="12" fillId="2" borderId="15" xfId="7" applyFont="1" applyFill="1" applyBorder="1" applyAlignment="1">
      <alignment horizontal="center" vertical="center"/>
    </xf>
    <xf numFmtId="43" fontId="12" fillId="0" borderId="15" xfId="6" applyFont="1" applyFill="1" applyBorder="1" applyAlignment="1">
      <alignment horizontal="center"/>
    </xf>
    <xf numFmtId="43" fontId="12" fillId="0" borderId="15" xfId="7" applyFont="1" applyFill="1" applyBorder="1" applyAlignment="1">
      <alignment horizontal="center" vertical="center"/>
    </xf>
    <xf numFmtId="43" fontId="24" fillId="0" borderId="15" xfId="6" applyFont="1" applyFill="1" applyBorder="1" applyAlignment="1">
      <alignment horizontal="center"/>
    </xf>
    <xf numFmtId="43" fontId="29" fillId="0" borderId="3" xfId="6" applyFont="1" applyFill="1" applyBorder="1" applyAlignment="1">
      <alignment horizontal="center"/>
    </xf>
    <xf numFmtId="43" fontId="29" fillId="0" borderId="11" xfId="1" applyFont="1" applyFill="1" applyBorder="1" applyAlignment="1">
      <alignment horizontal="center"/>
    </xf>
    <xf numFmtId="43" fontId="29" fillId="0" borderId="11" xfId="6" applyFont="1" applyFill="1" applyBorder="1" applyAlignment="1">
      <alignment horizontal="center"/>
    </xf>
    <xf numFmtId="43" fontId="19" fillId="0" borderId="0" xfId="6" applyFont="1" applyFill="1" applyBorder="1" applyAlignment="1">
      <alignment horizontal="center"/>
    </xf>
    <xf numFmtId="188" fontId="28" fillId="0" borderId="15" xfId="0" applyNumberFormat="1" applyFont="1" applyFill="1" applyBorder="1" applyAlignment="1">
      <alignment horizontal="center" vertical="center"/>
    </xf>
    <xf numFmtId="0" fontId="12" fillId="0" borderId="5" xfId="0" applyFont="1" applyBorder="1"/>
    <xf numFmtId="43" fontId="12" fillId="0" borderId="5" xfId="1" applyFont="1" applyFill="1" applyBorder="1"/>
    <xf numFmtId="43" fontId="20" fillId="0" borderId="3" xfId="1" applyFont="1" applyBorder="1"/>
    <xf numFmtId="0" fontId="20" fillId="0" borderId="3" xfId="0" applyFont="1" applyFill="1" applyBorder="1" applyAlignment="1">
      <alignment horizontal="left"/>
    </xf>
    <xf numFmtId="43" fontId="20" fillId="0" borderId="5" xfId="1" applyFont="1" applyFill="1" applyBorder="1" applyAlignment="1">
      <alignment horizontal="left"/>
    </xf>
    <xf numFmtId="43" fontId="20" fillId="0" borderId="4" xfId="1" applyFont="1" applyFill="1" applyBorder="1"/>
    <xf numFmtId="43" fontId="19" fillId="0" borderId="5" xfId="1" applyFont="1" applyBorder="1" applyAlignment="1">
      <alignment horizontal="center"/>
    </xf>
    <xf numFmtId="0" fontId="15" fillId="0" borderId="0" xfId="0" applyFont="1" applyAlignment="1">
      <alignment horizontal="left"/>
    </xf>
    <xf numFmtId="43" fontId="20" fillId="0" borderId="11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0" applyNumberFormat="1" applyFont="1" applyBorder="1"/>
    <xf numFmtId="43" fontId="15" fillId="0" borderId="0" xfId="1" applyFont="1" applyAlignment="1">
      <alignment horizontal="center"/>
    </xf>
    <xf numFmtId="43" fontId="14" fillId="0" borderId="10" xfId="1" applyFont="1" applyBorder="1"/>
    <xf numFmtId="43" fontId="15" fillId="0" borderId="10" xfId="1" applyFont="1" applyBorder="1"/>
    <xf numFmtId="43" fontId="15" fillId="2" borderId="0" xfId="1" applyFont="1" applyFill="1" applyBorder="1" applyAlignment="1">
      <alignment horizontal="center"/>
    </xf>
    <xf numFmtId="43" fontId="14" fillId="2" borderId="22" xfId="1" applyFont="1" applyFill="1" applyBorder="1" applyAlignment="1">
      <alignment horizontal="center"/>
    </xf>
    <xf numFmtId="43" fontId="15" fillId="0" borderId="10" xfId="1" applyFont="1" applyBorder="1" applyAlignment="1">
      <alignment horizontal="center"/>
    </xf>
    <xf numFmtId="43" fontId="19" fillId="0" borderId="5" xfId="1" applyFont="1" applyFill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3" fontId="14" fillId="0" borderId="0" xfId="1" applyFont="1" applyAlignment="1">
      <alignment horizontal="center"/>
    </xf>
    <xf numFmtId="0" fontId="14" fillId="0" borderId="0" xfId="13" applyFont="1" applyAlignment="1">
      <alignment horizontal="center"/>
    </xf>
    <xf numFmtId="0" fontId="14" fillId="0" borderId="0" xfId="13" applyFont="1" applyBorder="1" applyAlignment="1">
      <alignment horizontal="center"/>
    </xf>
    <xf numFmtId="43" fontId="14" fillId="0" borderId="7" xfId="1" applyFont="1" applyBorder="1" applyAlignment="1">
      <alignment horizontal="center"/>
    </xf>
    <xf numFmtId="43" fontId="14" fillId="0" borderId="7" xfId="1" quotePrefix="1" applyFont="1" applyBorder="1" applyAlignment="1">
      <alignment horizontal="center"/>
    </xf>
    <xf numFmtId="43" fontId="18" fillId="0" borderId="0" xfId="1" applyFont="1" applyAlignment="1">
      <alignment horizontal="center"/>
    </xf>
    <xf numFmtId="0" fontId="18" fillId="0" borderId="0" xfId="13" applyFont="1" applyAlignment="1">
      <alignment horizontal="center"/>
    </xf>
    <xf numFmtId="0" fontId="18" fillId="0" borderId="0" xfId="13" applyFont="1" applyBorder="1" applyAlignment="1">
      <alignment horizontal="center"/>
    </xf>
    <xf numFmtId="0" fontId="18" fillId="0" borderId="7" xfId="13" applyFont="1" applyBorder="1" applyAlignment="1">
      <alignment horizontal="center" vertical="center"/>
    </xf>
    <xf numFmtId="43" fontId="18" fillId="0" borderId="21" xfId="13" applyNumberFormat="1" applyFont="1" applyBorder="1" applyAlignment="1">
      <alignment horizontal="center" vertical="center"/>
    </xf>
    <xf numFmtId="43" fontId="18" fillId="0" borderId="7" xfId="13" applyNumberFormat="1" applyFont="1" applyBorder="1" applyAlignment="1">
      <alignment horizontal="center" vertical="center"/>
    </xf>
    <xf numFmtId="43" fontId="18" fillId="0" borderId="1" xfId="13" applyNumberFormat="1" applyFont="1" applyBorder="1" applyAlignment="1">
      <alignment horizontal="center" vertical="center"/>
    </xf>
    <xf numFmtId="43" fontId="18" fillId="0" borderId="8" xfId="13" applyNumberFormat="1" applyFont="1" applyBorder="1" applyAlignment="1">
      <alignment horizontal="center" vertical="center"/>
    </xf>
    <xf numFmtId="43" fontId="18" fillId="0" borderId="18" xfId="13" applyNumberFormat="1" applyFont="1" applyBorder="1" applyAlignment="1">
      <alignment horizontal="center" vertical="center"/>
    </xf>
    <xf numFmtId="43" fontId="18" fillId="0" borderId="19" xfId="13" applyNumberFormat="1" applyFont="1" applyBorder="1" applyAlignment="1">
      <alignment horizontal="center" vertical="center"/>
    </xf>
    <xf numFmtId="43" fontId="18" fillId="0" borderId="20" xfId="13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43" fontId="19" fillId="0" borderId="20" xfId="6" applyFont="1" applyFill="1" applyBorder="1" applyAlignment="1">
      <alignment horizontal="center"/>
    </xf>
    <xf numFmtId="43" fontId="19" fillId="0" borderId="22" xfId="6" applyFont="1" applyFill="1" applyBorder="1" applyAlignment="1">
      <alignment horizontal="center"/>
    </xf>
    <xf numFmtId="43" fontId="19" fillId="0" borderId="21" xfId="6" applyFont="1" applyFill="1" applyBorder="1" applyAlignment="1">
      <alignment horizontal="center"/>
    </xf>
    <xf numFmtId="189" fontId="24" fillId="0" borderId="7" xfId="8" applyNumberFormat="1" applyFont="1" applyFill="1" applyBorder="1" applyAlignment="1">
      <alignment horizontal="center" vertical="center"/>
    </xf>
    <xf numFmtId="0" fontId="24" fillId="0" borderId="20" xfId="8" applyFont="1" applyFill="1" applyBorder="1" applyAlignment="1">
      <alignment horizontal="center" vertical="center" shrinkToFit="1"/>
    </xf>
    <xf numFmtId="43" fontId="24" fillId="0" borderId="21" xfId="1" applyFont="1" applyFill="1" applyBorder="1" applyAlignment="1">
      <alignment horizontal="center" vertical="center"/>
    </xf>
    <xf numFmtId="43" fontId="24" fillId="0" borderId="7" xfId="6" applyFont="1" applyFill="1" applyBorder="1" applyAlignment="1">
      <alignment horizontal="center" vertical="center"/>
    </xf>
    <xf numFmtId="0" fontId="14" fillId="0" borderId="0" xfId="8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20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43" fontId="19" fillId="0" borderId="3" xfId="1" applyFont="1" applyBorder="1" applyAlignment="1">
      <alignment horizontal="center" vertical="center"/>
    </xf>
    <xf numFmtId="43" fontId="19" fillId="0" borderId="5" xfId="1" applyFont="1" applyBorder="1" applyAlignment="1">
      <alignment horizontal="center" vertical="center"/>
    </xf>
    <xf numFmtId="43" fontId="19" fillId="0" borderId="11" xfId="1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</cellXfs>
  <cellStyles count="14">
    <cellStyle name="เครื่องหมายจุลภาค" xfId="1" builtinId="3"/>
    <cellStyle name="เครื่องหมายจุลภาค 2" xfId="2"/>
    <cellStyle name="เครื่องหมายจุลภาค 2 2" xfId="3"/>
    <cellStyle name="เครื่องหมายจุลภาค 3" xfId="4"/>
    <cellStyle name="เครื่องหมายจุลภาค 4" xfId="5"/>
    <cellStyle name="เครื่องหมายจุลภาค 5" xfId="6"/>
    <cellStyle name="เครื่องหมายจุลภาค 6" xfId="7"/>
    <cellStyle name="ปกติ" xfId="0" builtinId="0"/>
    <cellStyle name="ปกติ 2" xfId="8"/>
    <cellStyle name="ปกติ 2 2" xfId="9"/>
    <cellStyle name="ปกติ 3" xfId="10"/>
    <cellStyle name="ปกติ 4" xfId="11"/>
    <cellStyle name="ปกติ 5" xfId="12"/>
    <cellStyle name="ปกติ 6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3:M70"/>
  <sheetViews>
    <sheetView topLeftCell="A55" zoomScale="120" zoomScaleNormal="120" workbookViewId="0">
      <selection activeCell="K46" sqref="K46"/>
    </sheetView>
  </sheetViews>
  <sheetFormatPr defaultColWidth="9.140625" defaultRowHeight="21.75" customHeight="1"/>
  <cols>
    <col min="1" max="1" width="7.85546875" style="2" customWidth="1"/>
    <col min="2" max="2" width="6.85546875" style="2" customWidth="1"/>
    <col min="3" max="3" width="10.85546875" style="2" customWidth="1"/>
    <col min="4" max="4" width="17.5703125" style="2" customWidth="1"/>
    <col min="5" max="5" width="12.85546875" style="42" customWidth="1"/>
    <col min="6" max="6" width="16.5703125" style="2" customWidth="1"/>
    <col min="7" max="7" width="2.42578125" style="2" customWidth="1"/>
    <col min="8" max="8" width="14.85546875" style="13" customWidth="1"/>
    <col min="9" max="9" width="5" style="2" customWidth="1"/>
    <col min="10" max="10" width="5.85546875" style="2" customWidth="1"/>
    <col min="11" max="12" width="9.140625" style="2"/>
    <col min="13" max="13" width="15.85546875" style="13" customWidth="1"/>
    <col min="14" max="14" width="9.140625" style="2"/>
    <col min="15" max="15" width="10.85546875" style="2" customWidth="1"/>
    <col min="16" max="16384" width="9.140625" style="2"/>
  </cols>
  <sheetData>
    <row r="3" spans="1:13" ht="21.75" customHeight="1">
      <c r="A3" s="379" t="s">
        <v>0</v>
      </c>
      <c r="B3" s="379"/>
      <c r="C3" s="379"/>
      <c r="D3" s="379"/>
      <c r="E3" s="379"/>
      <c r="F3" s="379"/>
      <c r="G3" s="379"/>
      <c r="H3" s="379"/>
      <c r="I3" s="52"/>
      <c r="J3" s="52"/>
      <c r="K3" s="52"/>
    </row>
    <row r="4" spans="1:13" ht="21.75" customHeight="1">
      <c r="A4" s="379" t="s">
        <v>1</v>
      </c>
      <c r="B4" s="379"/>
      <c r="C4" s="379"/>
      <c r="D4" s="379"/>
      <c r="E4" s="379"/>
      <c r="F4" s="379"/>
      <c r="G4" s="379"/>
      <c r="H4" s="379"/>
      <c r="I4" s="52"/>
      <c r="J4" s="52"/>
      <c r="K4" s="52"/>
    </row>
    <row r="5" spans="1:13" ht="21.75" customHeight="1">
      <c r="A5" s="379" t="s">
        <v>237</v>
      </c>
      <c r="B5" s="379"/>
      <c r="C5" s="379"/>
      <c r="D5" s="379"/>
      <c r="E5" s="379"/>
      <c r="F5" s="379"/>
      <c r="G5" s="379"/>
      <c r="H5" s="379"/>
      <c r="I5" s="52"/>
      <c r="J5" s="52"/>
      <c r="K5" s="52"/>
    </row>
    <row r="6" spans="1:13" ht="21.75" customHeight="1">
      <c r="A6" s="53"/>
      <c r="B6" s="53"/>
      <c r="C6" s="53"/>
      <c r="D6" s="53"/>
      <c r="E6" s="53"/>
      <c r="F6" s="249" t="s">
        <v>239</v>
      </c>
      <c r="G6" s="295"/>
      <c r="H6" s="249" t="s">
        <v>240</v>
      </c>
      <c r="I6" s="52"/>
      <c r="J6" s="52"/>
      <c r="K6" s="52"/>
    </row>
    <row r="7" spans="1:13" ht="21.75" customHeight="1">
      <c r="A7" s="54"/>
      <c r="B7" s="54"/>
      <c r="C7" s="54"/>
      <c r="D7" s="54"/>
      <c r="E7" s="53" t="s">
        <v>2</v>
      </c>
      <c r="F7" s="54"/>
      <c r="G7" s="54"/>
      <c r="H7" s="54"/>
      <c r="I7" s="52"/>
      <c r="J7" s="52"/>
      <c r="K7" s="52"/>
    </row>
    <row r="8" spans="1:13" s="16" customFormat="1" ht="21.75" customHeight="1" thickBot="1">
      <c r="A8" s="55" t="s">
        <v>3</v>
      </c>
      <c r="B8" s="55"/>
      <c r="C8" s="55"/>
      <c r="D8" s="55"/>
      <c r="E8" s="53">
        <v>2</v>
      </c>
      <c r="F8" s="56">
        <v>48070439.219999999</v>
      </c>
      <c r="G8" s="57"/>
      <c r="H8" s="56">
        <v>48387949.219999999</v>
      </c>
      <c r="I8" s="55"/>
      <c r="J8" s="55"/>
      <c r="K8" s="55"/>
      <c r="M8" s="17"/>
    </row>
    <row r="9" spans="1:13" s="16" customFormat="1" ht="21.75" customHeight="1" thickTop="1">
      <c r="A9" s="55" t="s">
        <v>4</v>
      </c>
      <c r="B9" s="55"/>
      <c r="C9" s="55"/>
      <c r="D9" s="55"/>
      <c r="E9" s="53"/>
      <c r="F9" s="55"/>
      <c r="G9" s="55"/>
      <c r="H9" s="57"/>
      <c r="I9" s="55"/>
      <c r="J9" s="55"/>
      <c r="K9" s="55"/>
      <c r="M9" s="17"/>
    </row>
    <row r="10" spans="1:13" s="16" customFormat="1" ht="21.75" customHeight="1">
      <c r="A10" s="55"/>
      <c r="B10" s="55" t="s">
        <v>5</v>
      </c>
      <c r="C10" s="55"/>
      <c r="D10" s="55"/>
      <c r="E10" s="53"/>
      <c r="F10" s="55"/>
      <c r="G10" s="55"/>
      <c r="H10" s="57"/>
      <c r="I10" s="55"/>
      <c r="J10" s="55"/>
      <c r="K10" s="55"/>
      <c r="M10" s="17"/>
    </row>
    <row r="11" spans="1:13" ht="21.75" customHeight="1">
      <c r="A11" s="52"/>
      <c r="B11" s="52"/>
      <c r="C11" s="52" t="s">
        <v>6</v>
      </c>
      <c r="D11" s="52"/>
      <c r="E11" s="53">
        <v>3</v>
      </c>
      <c r="F11" s="58">
        <v>50770432.350000001</v>
      </c>
      <c r="G11" s="52"/>
      <c r="H11" s="58">
        <v>45531165.049999997</v>
      </c>
      <c r="I11" s="52"/>
      <c r="J11" s="52"/>
      <c r="K11" s="52"/>
    </row>
    <row r="12" spans="1:13" ht="21.75" customHeight="1">
      <c r="A12" s="52"/>
      <c r="B12" s="52"/>
      <c r="C12" s="380" t="s">
        <v>7</v>
      </c>
      <c r="D12" s="380"/>
      <c r="E12" s="53"/>
      <c r="F12" s="58">
        <v>8240950.5199999996</v>
      </c>
      <c r="G12" s="52"/>
      <c r="H12" s="58">
        <v>7720675.0599999996</v>
      </c>
      <c r="I12" s="52"/>
      <c r="J12" s="52"/>
      <c r="K12" s="52"/>
    </row>
    <row r="13" spans="1:13" ht="21.75" customHeight="1">
      <c r="A13" s="52"/>
      <c r="B13" s="52"/>
      <c r="C13" s="52" t="s">
        <v>8</v>
      </c>
      <c r="D13" s="52"/>
      <c r="E13" s="53">
        <v>4</v>
      </c>
      <c r="F13" s="58">
        <v>104656.5</v>
      </c>
      <c r="G13" s="52"/>
      <c r="H13" s="58">
        <v>93252.5</v>
      </c>
      <c r="I13" s="52"/>
      <c r="J13" s="52"/>
      <c r="K13" s="52"/>
    </row>
    <row r="14" spans="1:13" ht="21.75" customHeight="1">
      <c r="A14" s="52"/>
      <c r="B14" s="52"/>
      <c r="C14" s="52" t="s">
        <v>265</v>
      </c>
      <c r="D14" s="52"/>
      <c r="E14" s="247">
        <v>5</v>
      </c>
      <c r="F14" s="58">
        <v>76100</v>
      </c>
      <c r="G14" s="52"/>
      <c r="H14" s="58">
        <v>16428</v>
      </c>
      <c r="I14" s="52"/>
      <c r="J14" s="52"/>
      <c r="K14" s="52"/>
    </row>
    <row r="15" spans="1:13" ht="21.75" customHeight="1">
      <c r="A15" s="52"/>
      <c r="B15" s="52"/>
      <c r="C15" s="52" t="s">
        <v>318</v>
      </c>
      <c r="D15" s="52"/>
      <c r="E15" s="247">
        <v>6</v>
      </c>
      <c r="F15" s="58">
        <v>18510</v>
      </c>
      <c r="G15" s="52"/>
      <c r="H15" s="372" t="s">
        <v>228</v>
      </c>
      <c r="I15" s="52"/>
      <c r="J15" s="52"/>
      <c r="K15" s="52"/>
    </row>
    <row r="16" spans="1:13" ht="21.75" customHeight="1">
      <c r="A16" s="52"/>
      <c r="B16" s="52"/>
      <c r="C16" s="52" t="s">
        <v>267</v>
      </c>
      <c r="D16" s="52"/>
      <c r="E16" s="53">
        <v>7</v>
      </c>
      <c r="F16" s="374">
        <v>1000</v>
      </c>
      <c r="G16" s="52"/>
      <c r="H16" s="377" t="s">
        <v>228</v>
      </c>
      <c r="I16" s="52"/>
      <c r="J16" s="52"/>
      <c r="K16" s="52"/>
    </row>
    <row r="17" spans="1:13" ht="21.75" customHeight="1">
      <c r="A17" s="52"/>
      <c r="B17" s="52"/>
      <c r="C17" s="55" t="s">
        <v>316</v>
      </c>
      <c r="D17" s="52"/>
      <c r="E17" s="370"/>
      <c r="F17" s="373">
        <f>SUM(F11:F16)</f>
        <v>59211649.370000005</v>
      </c>
      <c r="G17" s="52"/>
      <c r="H17" s="373">
        <f>SUM(H11:H16)</f>
        <v>53361520.609999999</v>
      </c>
      <c r="I17" s="52"/>
      <c r="J17" s="52"/>
      <c r="K17" s="52"/>
    </row>
    <row r="18" spans="1:13" ht="21.75" customHeight="1">
      <c r="A18" s="52"/>
      <c r="B18" s="55" t="s">
        <v>268</v>
      </c>
      <c r="C18" s="52"/>
      <c r="D18" s="52"/>
      <c r="E18" s="295"/>
      <c r="F18" s="58"/>
      <c r="G18" s="52"/>
      <c r="H18" s="58"/>
      <c r="I18" s="52"/>
      <c r="J18" s="52"/>
      <c r="K18" s="52"/>
    </row>
    <row r="19" spans="1:13" ht="21.75" customHeight="1">
      <c r="A19" s="52"/>
      <c r="B19" s="55"/>
      <c r="C19" s="52" t="s">
        <v>269</v>
      </c>
      <c r="D19" s="52"/>
      <c r="E19" s="295">
        <v>8</v>
      </c>
      <c r="F19" s="374">
        <v>0.01</v>
      </c>
      <c r="G19" s="52"/>
      <c r="H19" s="377" t="s">
        <v>228</v>
      </c>
      <c r="I19" s="52"/>
      <c r="J19" s="52"/>
      <c r="K19" s="52"/>
    </row>
    <row r="20" spans="1:13" ht="21.75" customHeight="1">
      <c r="A20" s="52"/>
      <c r="B20" s="55"/>
      <c r="C20" s="55" t="s">
        <v>317</v>
      </c>
      <c r="D20" s="52"/>
      <c r="E20" s="370"/>
      <c r="F20" s="307">
        <f>SUM(F19)</f>
        <v>0.01</v>
      </c>
      <c r="G20" s="52"/>
      <c r="H20" s="372" t="s">
        <v>228</v>
      </c>
      <c r="I20" s="52"/>
      <c r="J20" s="52"/>
      <c r="K20" s="52"/>
    </row>
    <row r="21" spans="1:13" s="16" customFormat="1" ht="21.75" customHeight="1" thickBot="1">
      <c r="A21" s="55" t="s">
        <v>11</v>
      </c>
      <c r="B21" s="55"/>
      <c r="C21" s="55"/>
      <c r="D21" s="55"/>
      <c r="E21" s="53"/>
      <c r="F21" s="308">
        <f>F17+F20</f>
        <v>59211649.380000003</v>
      </c>
      <c r="G21" s="55"/>
      <c r="H21" s="59">
        <f>SUM(H11:H16)</f>
        <v>53361520.609999999</v>
      </c>
      <c r="I21" s="55"/>
      <c r="J21" s="55"/>
      <c r="K21" s="55"/>
      <c r="M21" s="17"/>
    </row>
    <row r="22" spans="1:13" s="16" customFormat="1" ht="21.75" customHeight="1" thickTop="1">
      <c r="A22" s="55"/>
      <c r="B22" s="55"/>
      <c r="C22" s="55"/>
      <c r="D22" s="55"/>
      <c r="E22" s="370"/>
      <c r="F22" s="371"/>
      <c r="G22" s="55"/>
      <c r="H22" s="57"/>
      <c r="I22" s="55"/>
      <c r="J22" s="55"/>
      <c r="K22" s="55"/>
      <c r="M22" s="17"/>
    </row>
    <row r="23" spans="1:13" s="16" customFormat="1" ht="21.75" customHeight="1">
      <c r="A23" s="55" t="s">
        <v>21</v>
      </c>
      <c r="B23" s="55"/>
      <c r="C23" s="55"/>
      <c r="D23" s="55"/>
      <c r="E23" s="370"/>
      <c r="F23" s="371"/>
      <c r="G23" s="55"/>
      <c r="H23" s="57"/>
      <c r="I23" s="55"/>
      <c r="J23" s="55"/>
      <c r="K23" s="55"/>
      <c r="M23" s="17"/>
    </row>
    <row r="24" spans="1:13" s="16" customFormat="1" ht="21.75" customHeight="1">
      <c r="A24" s="55"/>
      <c r="B24" s="55"/>
      <c r="C24" s="55"/>
      <c r="D24" s="55"/>
      <c r="E24" s="370"/>
      <c r="F24" s="371"/>
      <c r="G24" s="55"/>
      <c r="H24" s="57"/>
      <c r="I24" s="55"/>
      <c r="J24" s="55"/>
      <c r="K24" s="55"/>
      <c r="M24" s="17"/>
    </row>
    <row r="25" spans="1:13" s="16" customFormat="1" ht="21.75" customHeight="1">
      <c r="A25" s="55"/>
      <c r="B25" s="55"/>
      <c r="C25" s="55"/>
      <c r="D25" s="55"/>
      <c r="E25" s="370"/>
      <c r="F25" s="371"/>
      <c r="G25" s="55"/>
      <c r="H25" s="57"/>
      <c r="I25" s="55"/>
      <c r="J25" s="55"/>
      <c r="K25" s="55"/>
      <c r="M25" s="17"/>
    </row>
    <row r="26" spans="1:13" s="16" customFormat="1" ht="21.75" customHeight="1">
      <c r="A26" s="55"/>
      <c r="B26" s="55"/>
      <c r="C26" s="55"/>
      <c r="D26" s="55"/>
      <c r="E26" s="370"/>
      <c r="F26" s="371"/>
      <c r="G26" s="55"/>
      <c r="H26" s="57"/>
      <c r="I26" s="55"/>
      <c r="J26" s="55"/>
      <c r="K26" s="55"/>
      <c r="M26" s="17"/>
    </row>
    <row r="27" spans="1:13" s="16" customFormat="1" ht="21.75" customHeight="1">
      <c r="A27" s="55"/>
      <c r="B27" s="55"/>
      <c r="C27" s="55"/>
      <c r="D27" s="55"/>
      <c r="E27" s="370"/>
      <c r="F27" s="371"/>
      <c r="G27" s="55"/>
      <c r="H27" s="57"/>
      <c r="I27" s="55"/>
      <c r="J27" s="55"/>
      <c r="K27" s="55"/>
      <c r="M27" s="17"/>
    </row>
    <row r="28" spans="1:13" s="16" customFormat="1" ht="21.75" customHeight="1">
      <c r="A28" s="55"/>
      <c r="B28" s="55"/>
      <c r="C28" s="55"/>
      <c r="D28" s="55"/>
      <c r="E28" s="370"/>
      <c r="F28" s="371"/>
      <c r="G28" s="55"/>
      <c r="H28" s="57"/>
      <c r="I28" s="55"/>
      <c r="J28" s="55"/>
      <c r="K28" s="55"/>
      <c r="M28" s="17"/>
    </row>
    <row r="29" spans="1:13" s="16" customFormat="1" ht="21.75" customHeight="1">
      <c r="A29" s="55"/>
      <c r="B29" s="55"/>
      <c r="C29" s="55"/>
      <c r="D29" s="55"/>
      <c r="E29" s="370"/>
      <c r="F29" s="371"/>
      <c r="G29" s="55"/>
      <c r="H29" s="57"/>
      <c r="I29" s="55"/>
      <c r="J29" s="55"/>
      <c r="K29" s="55"/>
      <c r="M29" s="17"/>
    </row>
    <row r="30" spans="1:13" s="16" customFormat="1" ht="21.75" customHeight="1">
      <c r="A30" s="55"/>
      <c r="B30" s="55"/>
      <c r="C30" s="55"/>
      <c r="D30" s="55"/>
      <c r="E30" s="370"/>
      <c r="F30" s="371"/>
      <c r="G30" s="55"/>
      <c r="H30" s="57"/>
      <c r="I30" s="55"/>
      <c r="J30" s="55"/>
      <c r="K30" s="55"/>
      <c r="M30" s="17"/>
    </row>
    <row r="31" spans="1:13" s="16" customFormat="1" ht="21.75" customHeight="1">
      <c r="A31" s="55"/>
      <c r="B31" s="55"/>
      <c r="C31" s="55"/>
      <c r="D31" s="55"/>
      <c r="E31" s="370"/>
      <c r="F31" s="371"/>
      <c r="G31" s="55"/>
      <c r="H31" s="57"/>
      <c r="I31" s="55"/>
      <c r="J31" s="55"/>
      <c r="K31" s="55"/>
      <c r="M31" s="17"/>
    </row>
    <row r="32" spans="1:13" s="16" customFormat="1" ht="21.75" customHeight="1">
      <c r="A32" s="55"/>
      <c r="B32" s="55"/>
      <c r="C32" s="55"/>
      <c r="D32" s="55"/>
      <c r="E32" s="370"/>
      <c r="F32" s="371"/>
      <c r="G32" s="55"/>
      <c r="H32" s="57"/>
      <c r="I32" s="55"/>
      <c r="J32" s="55"/>
      <c r="K32" s="55"/>
      <c r="M32" s="17"/>
    </row>
    <row r="33" spans="1:13" s="16" customFormat="1" ht="21.75" customHeight="1">
      <c r="A33" s="55"/>
      <c r="B33" s="55"/>
      <c r="C33" s="55"/>
      <c r="D33" s="55"/>
      <c r="E33" s="370"/>
      <c r="F33" s="371"/>
      <c r="G33" s="55"/>
      <c r="H33" s="57"/>
      <c r="I33" s="55"/>
      <c r="J33" s="55"/>
      <c r="K33" s="55"/>
      <c r="M33" s="17"/>
    </row>
    <row r="34" spans="1:13" s="16" customFormat="1" ht="21.75" customHeight="1">
      <c r="A34" s="55"/>
      <c r="B34" s="55"/>
      <c r="C34" s="55"/>
      <c r="D34" s="55"/>
      <c r="E34" s="370"/>
      <c r="F34" s="371"/>
      <c r="G34" s="55"/>
      <c r="H34" s="57"/>
      <c r="I34" s="55"/>
      <c r="J34" s="55"/>
      <c r="K34" s="55"/>
      <c r="M34" s="17"/>
    </row>
    <row r="35" spans="1:13" s="16" customFormat="1" ht="21.75" customHeight="1">
      <c r="A35" s="55"/>
      <c r="B35" s="55"/>
      <c r="C35" s="55"/>
      <c r="D35" s="55"/>
      <c r="E35" s="370"/>
      <c r="F35" s="371"/>
      <c r="G35" s="55"/>
      <c r="H35" s="57"/>
      <c r="I35" s="55"/>
      <c r="J35" s="55"/>
      <c r="K35" s="55"/>
      <c r="M35" s="17"/>
    </row>
    <row r="36" spans="1:13" s="16" customFormat="1" ht="21.75" customHeight="1">
      <c r="A36" s="55"/>
      <c r="B36" s="55"/>
      <c r="C36" s="55"/>
      <c r="D36" s="55"/>
      <c r="E36" s="370"/>
      <c r="F36" s="371"/>
      <c r="G36" s="55"/>
      <c r="H36" s="57"/>
      <c r="I36" s="55"/>
      <c r="J36" s="55"/>
      <c r="K36" s="55"/>
      <c r="M36" s="17"/>
    </row>
    <row r="37" spans="1:13" s="16" customFormat="1" ht="21.75" customHeight="1">
      <c r="A37" s="55"/>
      <c r="B37" s="55"/>
      <c r="C37" s="55"/>
      <c r="D37" s="55"/>
      <c r="E37" s="370"/>
      <c r="F37" s="371"/>
      <c r="G37" s="55"/>
      <c r="H37" s="57"/>
      <c r="I37" s="55"/>
      <c r="J37" s="55"/>
      <c r="K37" s="55"/>
      <c r="M37" s="17"/>
    </row>
    <row r="38" spans="1:13" s="16" customFormat="1" ht="21.75" customHeight="1">
      <c r="A38" s="379" t="s">
        <v>0</v>
      </c>
      <c r="B38" s="379"/>
      <c r="C38" s="379"/>
      <c r="D38" s="379"/>
      <c r="E38" s="379"/>
      <c r="F38" s="379"/>
      <c r="G38" s="379"/>
      <c r="H38" s="379"/>
      <c r="I38" s="55"/>
      <c r="J38" s="55"/>
      <c r="K38" s="55"/>
      <c r="M38" s="17"/>
    </row>
    <row r="39" spans="1:13" s="16" customFormat="1" ht="21.75" customHeight="1">
      <c r="A39" s="379" t="s">
        <v>1</v>
      </c>
      <c r="B39" s="379"/>
      <c r="C39" s="379"/>
      <c r="D39" s="379"/>
      <c r="E39" s="379"/>
      <c r="F39" s="379"/>
      <c r="G39" s="379"/>
      <c r="H39" s="379"/>
      <c r="I39" s="55"/>
      <c r="J39" s="55"/>
      <c r="K39" s="55"/>
      <c r="M39" s="17"/>
    </row>
    <row r="40" spans="1:13" s="16" customFormat="1" ht="21.75" customHeight="1">
      <c r="A40" s="379" t="s">
        <v>237</v>
      </c>
      <c r="B40" s="379"/>
      <c r="C40" s="379"/>
      <c r="D40" s="379"/>
      <c r="E40" s="379"/>
      <c r="F40" s="379"/>
      <c r="G40" s="379"/>
      <c r="H40" s="379"/>
      <c r="I40" s="55"/>
      <c r="J40" s="55"/>
      <c r="K40" s="55"/>
      <c r="M40" s="17"/>
    </row>
    <row r="41" spans="1:13" s="16" customFormat="1" ht="21.75" customHeight="1">
      <c r="A41" s="370"/>
      <c r="B41" s="370"/>
      <c r="C41" s="370"/>
      <c r="D41" s="370"/>
      <c r="E41" s="370"/>
      <c r="F41" s="370" t="s">
        <v>239</v>
      </c>
      <c r="G41" s="370"/>
      <c r="H41" s="370" t="s">
        <v>240</v>
      </c>
      <c r="I41" s="55"/>
      <c r="J41" s="55"/>
      <c r="K41" s="55"/>
      <c r="M41" s="17"/>
    </row>
    <row r="42" spans="1:13" s="16" customFormat="1" ht="21.75" customHeight="1">
      <c r="A42" s="54"/>
      <c r="B42" s="54"/>
      <c r="C42" s="54"/>
      <c r="D42" s="54"/>
      <c r="E42" s="370" t="s">
        <v>2</v>
      </c>
      <c r="F42" s="54"/>
      <c r="G42" s="54"/>
      <c r="H42" s="54"/>
      <c r="I42" s="55"/>
      <c r="J42" s="55"/>
      <c r="K42" s="55"/>
      <c r="M42" s="17"/>
    </row>
    <row r="43" spans="1:13" s="16" customFormat="1" ht="21.75" customHeight="1" thickBot="1">
      <c r="A43" s="55" t="s">
        <v>12</v>
      </c>
      <c r="B43" s="55"/>
      <c r="C43" s="55"/>
      <c r="D43" s="55"/>
      <c r="E43" s="53">
        <v>2</v>
      </c>
      <c r="F43" s="56">
        <v>48070439.219999999</v>
      </c>
      <c r="G43" s="55"/>
      <c r="H43" s="61">
        <f>+H8</f>
        <v>48387949.219999999</v>
      </c>
      <c r="I43" s="55"/>
      <c r="J43" s="55"/>
      <c r="K43" s="55"/>
      <c r="M43" s="17"/>
    </row>
    <row r="44" spans="1:13" s="16" customFormat="1" ht="21.75" customHeight="1" thickTop="1">
      <c r="A44" s="55" t="s">
        <v>13</v>
      </c>
      <c r="B44" s="55"/>
      <c r="C44" s="55"/>
      <c r="D44" s="55"/>
      <c r="E44" s="53"/>
      <c r="F44" s="307"/>
      <c r="G44" s="55"/>
      <c r="H44" s="62"/>
      <c r="I44" s="55"/>
      <c r="J44" s="55"/>
      <c r="K44" s="55"/>
      <c r="M44" s="17"/>
    </row>
    <row r="45" spans="1:13" s="16" customFormat="1" ht="21.75" customHeight="1">
      <c r="A45" s="55"/>
      <c r="B45" s="55" t="s">
        <v>14</v>
      </c>
      <c r="C45" s="55"/>
      <c r="D45" s="55"/>
      <c r="E45" s="53"/>
      <c r="F45" s="307"/>
      <c r="G45" s="55"/>
      <c r="H45" s="62"/>
      <c r="I45" s="55"/>
      <c r="J45" s="55"/>
      <c r="K45" s="55"/>
      <c r="M45" s="17"/>
    </row>
    <row r="46" spans="1:13" s="16" customFormat="1" ht="21.75" customHeight="1">
      <c r="A46" s="55"/>
      <c r="B46" s="55"/>
      <c r="C46" s="52" t="s">
        <v>270</v>
      </c>
      <c r="D46" s="55"/>
      <c r="E46" s="295">
        <v>9</v>
      </c>
      <c r="F46" s="58">
        <v>11600</v>
      </c>
      <c r="G46" s="55"/>
      <c r="H46" s="375" t="s">
        <v>228</v>
      </c>
      <c r="I46" s="55"/>
      <c r="J46" s="55"/>
      <c r="K46" s="55"/>
      <c r="M46" s="17"/>
    </row>
    <row r="47" spans="1:13" ht="21.75" customHeight="1">
      <c r="A47" s="52"/>
      <c r="B47" s="52"/>
      <c r="C47" s="52" t="s">
        <v>15</v>
      </c>
      <c r="D47" s="52"/>
      <c r="E47" s="53">
        <v>10</v>
      </c>
      <c r="F47" s="58">
        <v>58519.76</v>
      </c>
      <c r="G47" s="52"/>
      <c r="H47" s="375">
        <v>600760</v>
      </c>
      <c r="I47" s="52"/>
      <c r="J47" s="52"/>
      <c r="K47" s="52"/>
    </row>
    <row r="48" spans="1:13" s="16" customFormat="1" ht="21.75" customHeight="1">
      <c r="A48" s="55"/>
      <c r="B48" s="55" t="s">
        <v>16</v>
      </c>
      <c r="C48" s="55"/>
      <c r="D48" s="55"/>
      <c r="E48" s="53"/>
      <c r="F48" s="210">
        <f>SUM(F46:F47)</f>
        <v>70119.760000000009</v>
      </c>
      <c r="G48" s="55"/>
      <c r="H48" s="376">
        <f>SUM(H47)</f>
        <v>600760</v>
      </c>
      <c r="I48" s="55"/>
      <c r="J48" s="55"/>
      <c r="K48" s="55"/>
      <c r="M48" s="17"/>
    </row>
    <row r="49" spans="1:13" s="16" customFormat="1" ht="21.75" customHeight="1">
      <c r="A49" s="55" t="s">
        <v>17</v>
      </c>
      <c r="B49" s="55"/>
      <c r="C49" s="55"/>
      <c r="D49" s="55"/>
      <c r="E49" s="53"/>
      <c r="F49" s="307"/>
      <c r="G49" s="55"/>
      <c r="H49" s="57"/>
      <c r="I49" s="55"/>
      <c r="J49" s="55"/>
      <c r="K49" s="55"/>
      <c r="M49" s="17"/>
    </row>
    <row r="50" spans="1:13" ht="21.75" customHeight="1">
      <c r="A50" s="52"/>
      <c r="B50" s="52" t="s">
        <v>17</v>
      </c>
      <c r="C50" s="52"/>
      <c r="D50" s="52"/>
      <c r="E50" s="53">
        <v>11</v>
      </c>
      <c r="F50" s="58">
        <v>40306777.25</v>
      </c>
      <c r="G50" s="52"/>
      <c r="H50" s="58">
        <v>35833821.210000001</v>
      </c>
      <c r="I50" s="52"/>
      <c r="J50" s="52"/>
      <c r="K50" s="52"/>
    </row>
    <row r="51" spans="1:13" ht="21.75" customHeight="1">
      <c r="A51" s="52"/>
      <c r="B51" s="52" t="s">
        <v>18</v>
      </c>
      <c r="C51" s="52"/>
      <c r="D51" s="52"/>
      <c r="E51" s="53"/>
      <c r="F51" s="58">
        <v>18834752.370000001</v>
      </c>
      <c r="G51" s="52"/>
      <c r="H51" s="60">
        <v>16926939.399999999</v>
      </c>
      <c r="I51" s="52"/>
      <c r="J51" s="52"/>
      <c r="K51" s="52"/>
    </row>
    <row r="52" spans="1:13" s="16" customFormat="1" ht="21.75" customHeight="1">
      <c r="A52" s="55"/>
      <c r="B52" s="55" t="s">
        <v>19</v>
      </c>
      <c r="C52" s="55"/>
      <c r="D52" s="55"/>
      <c r="E52" s="53"/>
      <c r="F52" s="210">
        <f>SUM(F50:F51)</f>
        <v>59141529.620000005</v>
      </c>
      <c r="G52" s="55"/>
      <c r="H52" s="210">
        <f>H50+H51</f>
        <v>52760760.609999999</v>
      </c>
      <c r="I52" s="55"/>
      <c r="J52" s="55"/>
      <c r="K52" s="55"/>
      <c r="M52" s="17"/>
    </row>
    <row r="53" spans="1:13" s="16" customFormat="1" ht="21.75" customHeight="1" thickBot="1">
      <c r="A53" s="55" t="s">
        <v>20</v>
      </c>
      <c r="B53" s="55"/>
      <c r="C53" s="55"/>
      <c r="D53" s="55"/>
      <c r="E53" s="53"/>
      <c r="F53" s="59">
        <v>59211649.380000003</v>
      </c>
      <c r="G53" s="55"/>
      <c r="H53" s="56">
        <f>H21</f>
        <v>53361520.609999999</v>
      </c>
      <c r="I53" s="55"/>
      <c r="J53" s="55"/>
      <c r="K53" s="55"/>
      <c r="M53" s="17"/>
    </row>
    <row r="54" spans="1:13" ht="18" customHeight="1" thickTop="1">
      <c r="A54" s="52"/>
      <c r="B54" s="52"/>
      <c r="C54" s="52"/>
      <c r="D54" s="52"/>
      <c r="E54" s="63"/>
      <c r="F54" s="52"/>
      <c r="G54" s="52"/>
      <c r="H54" s="58"/>
      <c r="I54" s="52"/>
      <c r="J54" s="52"/>
      <c r="K54" s="52"/>
    </row>
    <row r="55" spans="1:13" ht="21.75" customHeight="1">
      <c r="A55" s="55" t="s">
        <v>21</v>
      </c>
      <c r="B55" s="55"/>
      <c r="C55" s="55"/>
      <c r="D55" s="55"/>
      <c r="E55" s="53"/>
      <c r="F55" s="52"/>
      <c r="G55" s="52"/>
      <c r="H55" s="60"/>
      <c r="I55" s="52"/>
      <c r="J55" s="52"/>
      <c r="K55" s="52"/>
      <c r="L55" s="14"/>
    </row>
    <row r="56" spans="1:13" ht="21.75" customHeight="1">
      <c r="A56" s="55"/>
      <c r="B56" s="55"/>
      <c r="C56" s="55"/>
      <c r="D56" s="55"/>
      <c r="E56" s="370"/>
      <c r="F56" s="52"/>
      <c r="G56" s="52"/>
      <c r="H56" s="60"/>
      <c r="I56" s="52"/>
      <c r="J56" s="52"/>
      <c r="K56" s="52"/>
      <c r="L56" s="14"/>
    </row>
    <row r="57" spans="1:13" ht="21.75" customHeight="1">
      <c r="A57" s="55"/>
      <c r="B57" s="55"/>
      <c r="C57" s="55"/>
      <c r="D57" s="55"/>
      <c r="E57" s="370"/>
      <c r="F57" s="52"/>
      <c r="G57" s="52"/>
      <c r="H57" s="60"/>
      <c r="I57" s="52"/>
      <c r="J57" s="52"/>
      <c r="K57" s="52"/>
      <c r="L57" s="14"/>
    </row>
    <row r="58" spans="1:13" ht="21.75" customHeight="1">
      <c r="A58" s="55"/>
      <c r="B58" s="55"/>
      <c r="C58" s="55"/>
      <c r="D58" s="55"/>
      <c r="E58" s="370"/>
      <c r="F58" s="52"/>
      <c r="G58" s="52"/>
      <c r="H58" s="60"/>
      <c r="I58" s="52"/>
      <c r="J58" s="52"/>
      <c r="K58" s="52"/>
      <c r="L58" s="14"/>
    </row>
    <row r="59" spans="1:13" ht="21.75" customHeight="1">
      <c r="A59" s="55"/>
      <c r="B59" s="55"/>
      <c r="C59" s="55"/>
      <c r="D59" s="55"/>
      <c r="E59" s="370"/>
      <c r="F59" s="52"/>
      <c r="G59" s="52"/>
      <c r="H59" s="60"/>
      <c r="I59" s="52"/>
      <c r="J59" s="52"/>
      <c r="K59" s="52"/>
      <c r="L59" s="14"/>
    </row>
    <row r="60" spans="1:13" ht="21.75" customHeight="1">
      <c r="A60" s="55"/>
      <c r="B60" s="55"/>
      <c r="C60" s="55"/>
      <c r="D60" s="55"/>
      <c r="E60" s="370"/>
      <c r="F60" s="52"/>
      <c r="G60" s="52"/>
      <c r="H60" s="60"/>
      <c r="I60" s="52"/>
      <c r="J60" s="52"/>
      <c r="K60" s="52"/>
      <c r="L60" s="14"/>
    </row>
    <row r="61" spans="1:13" ht="9.9499999999999993" customHeight="1">
      <c r="A61" s="55"/>
      <c r="B61" s="55"/>
      <c r="C61" s="55"/>
      <c r="D61" s="55"/>
      <c r="E61" s="53"/>
      <c r="F61" s="52"/>
      <c r="G61" s="52"/>
      <c r="H61" s="60"/>
      <c r="I61" s="52"/>
      <c r="J61" s="52"/>
      <c r="K61" s="52"/>
      <c r="L61" s="14"/>
    </row>
    <row r="62" spans="1:13" ht="9.9499999999999993" customHeight="1">
      <c r="A62" s="55"/>
      <c r="B62" s="55"/>
      <c r="C62" s="55"/>
      <c r="D62" s="55"/>
      <c r="E62" s="370"/>
      <c r="F62" s="52"/>
      <c r="G62" s="52"/>
      <c r="H62" s="60"/>
      <c r="I62" s="52"/>
      <c r="J62" s="52"/>
      <c r="K62" s="52"/>
      <c r="L62" s="14"/>
    </row>
    <row r="63" spans="1:13" ht="9.9499999999999993" customHeight="1">
      <c r="A63" s="55"/>
      <c r="B63" s="55"/>
      <c r="C63" s="55"/>
      <c r="D63" s="55"/>
      <c r="E63" s="370"/>
      <c r="F63" s="52"/>
      <c r="G63" s="52"/>
      <c r="H63" s="60"/>
      <c r="I63" s="52"/>
      <c r="J63" s="52"/>
      <c r="K63" s="52"/>
      <c r="L63" s="14"/>
    </row>
    <row r="64" spans="1:13" ht="20.100000000000001" customHeight="1">
      <c r="A64" s="55"/>
      <c r="B64" s="52" t="s">
        <v>149</v>
      </c>
      <c r="C64" s="55"/>
      <c r="D64" s="52" t="s">
        <v>174</v>
      </c>
      <c r="E64" s="53"/>
      <c r="F64" s="52" t="s">
        <v>152</v>
      </c>
      <c r="G64" s="52"/>
      <c r="H64" s="60"/>
      <c r="I64" s="52"/>
      <c r="J64" s="52"/>
      <c r="K64" s="52"/>
      <c r="L64" s="14"/>
    </row>
    <row r="65" spans="1:11" ht="20.100000000000001" customHeight="1">
      <c r="A65" s="52"/>
      <c r="B65" s="52" t="s">
        <v>150</v>
      </c>
      <c r="C65" s="52"/>
      <c r="D65" s="52" t="s">
        <v>271</v>
      </c>
      <c r="E65" s="63"/>
      <c r="F65" s="52" t="s">
        <v>153</v>
      </c>
      <c r="G65" s="52"/>
      <c r="H65" s="58"/>
      <c r="I65" s="52"/>
      <c r="J65" s="52"/>
      <c r="K65" s="52"/>
    </row>
    <row r="66" spans="1:11" ht="20.100000000000001" customHeight="1">
      <c r="A66" s="64" t="s">
        <v>232</v>
      </c>
      <c r="B66" s="64"/>
      <c r="C66" s="64"/>
      <c r="D66" s="64"/>
      <c r="E66" s="63"/>
      <c r="F66" s="64" t="s">
        <v>154</v>
      </c>
      <c r="G66" s="64"/>
      <c r="H66" s="64"/>
      <c r="I66" s="52"/>
      <c r="J66" s="52"/>
      <c r="K66" s="52"/>
    </row>
    <row r="67" spans="1:11" ht="20.100000000000001" customHeight="1">
      <c r="A67" s="64" t="s">
        <v>151</v>
      </c>
      <c r="B67" s="64"/>
      <c r="C67" s="64"/>
      <c r="D67" s="64"/>
      <c r="E67" s="63"/>
      <c r="F67" s="64"/>
      <c r="G67" s="64"/>
      <c r="H67" s="64"/>
      <c r="I67" s="52"/>
      <c r="J67" s="52"/>
      <c r="K67" s="52"/>
    </row>
    <row r="68" spans="1:11" ht="21.75" customHeight="1">
      <c r="A68" s="65"/>
      <c r="B68" s="65"/>
      <c r="C68" s="65"/>
      <c r="D68" s="65"/>
      <c r="E68" s="63"/>
      <c r="F68" s="64"/>
      <c r="G68" s="64"/>
      <c r="H68" s="64"/>
      <c r="I68" s="52"/>
      <c r="J68" s="52"/>
      <c r="K68" s="52"/>
    </row>
    <row r="69" spans="1:11" ht="21.75" customHeight="1">
      <c r="A69" s="52"/>
      <c r="B69" s="52"/>
      <c r="C69" s="52"/>
      <c r="D69" s="52"/>
      <c r="E69" s="63"/>
      <c r="F69" s="52"/>
      <c r="G69" s="52"/>
      <c r="H69" s="58"/>
      <c r="I69" s="52"/>
      <c r="J69" s="52"/>
      <c r="K69" s="52"/>
    </row>
    <row r="70" spans="1:11" ht="21.75" customHeight="1">
      <c r="A70" s="52"/>
      <c r="B70" s="52"/>
      <c r="C70" s="52"/>
      <c r="D70" s="52"/>
      <c r="E70" s="63"/>
      <c r="F70" s="66"/>
      <c r="G70" s="66"/>
      <c r="H70" s="58"/>
      <c r="I70" s="52"/>
      <c r="J70" s="52"/>
      <c r="K70" s="52"/>
    </row>
  </sheetData>
  <mergeCells count="7">
    <mergeCell ref="A39:H39"/>
    <mergeCell ref="A40:H40"/>
    <mergeCell ref="A3:H3"/>
    <mergeCell ref="A4:H4"/>
    <mergeCell ref="A5:H5"/>
    <mergeCell ref="C12:D12"/>
    <mergeCell ref="A38:H38"/>
  </mergeCells>
  <pageMargins left="1.1023622047244095" right="0.11811023622047245" top="0.67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R59"/>
  <sheetViews>
    <sheetView topLeftCell="D7" zoomScale="90" zoomScaleNormal="90" workbookViewId="0">
      <selection activeCell="O14" sqref="O14"/>
    </sheetView>
  </sheetViews>
  <sheetFormatPr defaultColWidth="9.140625" defaultRowHeight="21.75" customHeight="1"/>
  <cols>
    <col min="1" max="1" width="20.5703125" style="12" customWidth="1"/>
    <col min="2" max="2" width="14.140625" style="31" customWidth="1"/>
    <col min="3" max="5" width="17.7109375" style="32" customWidth="1"/>
    <col min="6" max="6" width="17.7109375" style="31" customWidth="1"/>
    <col min="7" max="13" width="15.85546875" style="12" customWidth="1"/>
    <col min="14" max="14" width="13.42578125" style="12" customWidth="1"/>
    <col min="15" max="15" width="20.42578125" style="12" customWidth="1"/>
    <col min="16" max="16" width="12.85546875" style="12" customWidth="1"/>
    <col min="17" max="17" width="13.85546875" style="12" customWidth="1"/>
    <col min="18" max="18" width="13.42578125" style="12" customWidth="1"/>
    <col min="19" max="19" width="13.85546875" style="12" customWidth="1"/>
    <col min="20" max="20" width="18.85546875" style="12" customWidth="1"/>
    <col min="21" max="16384" width="9.140625" style="12"/>
  </cols>
  <sheetData>
    <row r="1" spans="1:18" ht="21.75" customHeight="1">
      <c r="A1" s="402" t="s">
        <v>121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33"/>
      <c r="O1" s="33"/>
      <c r="P1" s="33"/>
      <c r="Q1" s="33"/>
      <c r="R1" s="33"/>
    </row>
    <row r="2" spans="1:18" ht="21.75" customHeight="1">
      <c r="A2" s="402" t="s">
        <v>177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33"/>
      <c r="O2" s="33"/>
      <c r="P2" s="33"/>
      <c r="Q2" s="33"/>
      <c r="R2" s="33"/>
    </row>
    <row r="3" spans="1:18" ht="21.75" customHeight="1">
      <c r="A3" s="397" t="s">
        <v>305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4"/>
      <c r="O3" s="34"/>
      <c r="P3" s="34"/>
      <c r="Q3" s="34"/>
      <c r="R3" s="34"/>
    </row>
    <row r="4" spans="1:18" ht="21" customHeight="1">
      <c r="A4" s="174"/>
      <c r="B4" s="160"/>
      <c r="C4" s="175"/>
      <c r="D4" s="175"/>
      <c r="E4" s="175"/>
      <c r="F4" s="160"/>
      <c r="G4" s="174"/>
      <c r="H4" s="174"/>
      <c r="I4" s="174"/>
      <c r="J4" s="174"/>
      <c r="K4" s="174"/>
      <c r="L4" s="174"/>
      <c r="M4" s="174"/>
      <c r="N4" s="23"/>
      <c r="O4" s="23"/>
      <c r="P4" s="23"/>
      <c r="Q4" s="23"/>
      <c r="R4" s="23"/>
    </row>
    <row r="5" spans="1:18" s="24" customFormat="1" ht="29.25" customHeight="1">
      <c r="A5" s="424" t="s">
        <v>123</v>
      </c>
      <c r="B5" s="425"/>
      <c r="C5" s="430" t="s">
        <v>124</v>
      </c>
      <c r="D5" s="312" t="s">
        <v>259</v>
      </c>
      <c r="E5" s="293" t="s">
        <v>260</v>
      </c>
      <c r="F5" s="433" t="s">
        <v>105</v>
      </c>
      <c r="G5" s="436" t="s">
        <v>125</v>
      </c>
      <c r="H5" s="436" t="s">
        <v>187</v>
      </c>
      <c r="I5" s="436" t="s">
        <v>188</v>
      </c>
      <c r="J5" s="436" t="s">
        <v>189</v>
      </c>
      <c r="K5" s="436" t="s">
        <v>190</v>
      </c>
      <c r="L5" s="439" t="s">
        <v>126</v>
      </c>
      <c r="M5" s="436" t="s">
        <v>127</v>
      </c>
    </row>
    <row r="6" spans="1:18" s="24" customFormat="1" ht="29.25" customHeight="1">
      <c r="A6" s="426"/>
      <c r="B6" s="427"/>
      <c r="C6" s="431"/>
      <c r="D6" s="313" t="s">
        <v>258</v>
      </c>
      <c r="E6" s="294" t="s">
        <v>261</v>
      </c>
      <c r="F6" s="434"/>
      <c r="G6" s="437"/>
      <c r="H6" s="437"/>
      <c r="I6" s="437"/>
      <c r="J6" s="437"/>
      <c r="K6" s="437"/>
      <c r="L6" s="440"/>
      <c r="M6" s="437"/>
      <c r="O6" s="25"/>
    </row>
    <row r="7" spans="1:18" s="26" customFormat="1" ht="2.25" customHeight="1">
      <c r="A7" s="428"/>
      <c r="B7" s="429"/>
      <c r="C7" s="432"/>
      <c r="D7" s="292"/>
      <c r="E7" s="314"/>
      <c r="F7" s="435"/>
      <c r="G7" s="438"/>
      <c r="H7" s="438"/>
      <c r="I7" s="438"/>
      <c r="J7" s="438"/>
      <c r="K7" s="315"/>
      <c r="L7" s="441"/>
      <c r="M7" s="438"/>
      <c r="O7" s="27"/>
    </row>
    <row r="8" spans="1:18" ht="27" customHeight="1">
      <c r="A8" s="176" t="s">
        <v>128</v>
      </c>
      <c r="B8" s="177"/>
      <c r="C8" s="178"/>
      <c r="D8" s="178"/>
      <c r="E8" s="178"/>
      <c r="F8" s="179"/>
      <c r="G8" s="180"/>
      <c r="H8" s="180"/>
      <c r="I8" s="180"/>
      <c r="J8" s="180"/>
      <c r="K8" s="180"/>
      <c r="L8" s="180"/>
      <c r="M8" s="180"/>
      <c r="O8" s="28"/>
    </row>
    <row r="9" spans="1:18" ht="27" customHeight="1">
      <c r="A9" s="181" t="s">
        <v>135</v>
      </c>
      <c r="B9" s="246"/>
      <c r="C9" s="220">
        <v>5474000</v>
      </c>
      <c r="D9" s="220">
        <v>4497166.47</v>
      </c>
      <c r="E9" s="220">
        <v>16812</v>
      </c>
      <c r="F9" s="362">
        <v>4513978.47</v>
      </c>
      <c r="G9" s="361"/>
      <c r="H9" s="361"/>
      <c r="I9" s="361"/>
      <c r="J9" s="361"/>
      <c r="K9" s="361"/>
      <c r="L9" s="361"/>
      <c r="M9" s="195">
        <v>4513978.47</v>
      </c>
      <c r="O9" s="28"/>
    </row>
    <row r="10" spans="1:18" ht="27" customHeight="1">
      <c r="A10" s="181" t="s">
        <v>129</v>
      </c>
      <c r="B10" s="182"/>
      <c r="C10" s="183">
        <v>3850000</v>
      </c>
      <c r="D10" s="183">
        <v>2571665</v>
      </c>
      <c r="E10" s="183"/>
      <c r="F10" s="183">
        <v>2571665</v>
      </c>
      <c r="G10" s="183">
        <v>2571665</v>
      </c>
      <c r="H10" s="183"/>
      <c r="I10" s="183"/>
      <c r="J10" s="183"/>
      <c r="K10" s="183"/>
      <c r="L10" s="183"/>
      <c r="M10" s="183"/>
      <c r="N10" s="30"/>
      <c r="O10" s="29"/>
    </row>
    <row r="11" spans="1:18" ht="27" customHeight="1">
      <c r="A11" s="181" t="s">
        <v>182</v>
      </c>
      <c r="B11" s="182"/>
      <c r="C11" s="183">
        <v>11319000</v>
      </c>
      <c r="D11" s="183">
        <v>8162799</v>
      </c>
      <c r="E11" s="183">
        <v>354240</v>
      </c>
      <c r="F11" s="183">
        <v>8517039</v>
      </c>
      <c r="G11" s="183">
        <v>4464931</v>
      </c>
      <c r="H11" s="183">
        <v>540450</v>
      </c>
      <c r="I11" s="183">
        <v>1671620</v>
      </c>
      <c r="J11" s="183">
        <v>1112158</v>
      </c>
      <c r="K11" s="183">
        <v>727880</v>
      </c>
      <c r="L11" s="183"/>
      <c r="M11" s="183"/>
      <c r="N11" s="30"/>
      <c r="O11" s="29"/>
    </row>
    <row r="12" spans="1:18" ht="27" customHeight="1">
      <c r="A12" s="181" t="s">
        <v>130</v>
      </c>
      <c r="B12" s="182"/>
      <c r="C12" s="183">
        <v>350000</v>
      </c>
      <c r="D12" s="183">
        <v>32542</v>
      </c>
      <c r="E12" s="183"/>
      <c r="F12" s="183">
        <v>32542</v>
      </c>
      <c r="G12" s="183">
        <v>31192</v>
      </c>
      <c r="H12" s="183"/>
      <c r="I12" s="183"/>
      <c r="J12" s="183"/>
      <c r="K12" s="183">
        <v>1350</v>
      </c>
      <c r="L12" s="183"/>
      <c r="M12" s="183"/>
      <c r="N12" s="30"/>
      <c r="O12" s="29"/>
    </row>
    <row r="13" spans="1:18" ht="27" customHeight="1">
      <c r="A13" s="181" t="s">
        <v>131</v>
      </c>
      <c r="B13" s="182"/>
      <c r="C13" s="183">
        <v>10140000</v>
      </c>
      <c r="D13" s="183">
        <v>6212494.5300000003</v>
      </c>
      <c r="E13" s="183"/>
      <c r="F13" s="183">
        <v>6212494.5300000003</v>
      </c>
      <c r="G13" s="183">
        <v>2585813.5299999998</v>
      </c>
      <c r="H13" s="183">
        <v>129884</v>
      </c>
      <c r="I13" s="183">
        <v>867619</v>
      </c>
      <c r="J13" s="183">
        <v>1270185</v>
      </c>
      <c r="K13" s="183">
        <v>712828</v>
      </c>
      <c r="L13" s="183">
        <v>646165</v>
      </c>
      <c r="M13" s="183"/>
      <c r="N13" s="30"/>
      <c r="O13" s="29"/>
    </row>
    <row r="14" spans="1:18" ht="27" customHeight="1">
      <c r="A14" s="181" t="s">
        <v>132</v>
      </c>
      <c r="B14" s="182" t="s">
        <v>229</v>
      </c>
      <c r="C14" s="183">
        <v>3916000</v>
      </c>
      <c r="D14" s="183">
        <v>2990282.88</v>
      </c>
      <c r="E14" s="183"/>
      <c r="F14" s="183">
        <v>2990282.88</v>
      </c>
      <c r="G14" s="183">
        <v>1251316.5</v>
      </c>
      <c r="H14" s="183">
        <v>130400</v>
      </c>
      <c r="I14" s="183">
        <v>1332695.3799999999</v>
      </c>
      <c r="J14" s="183">
        <v>275871</v>
      </c>
      <c r="K14" s="183"/>
      <c r="L14" s="183"/>
      <c r="M14" s="183"/>
      <c r="N14" s="30"/>
      <c r="O14" s="29"/>
    </row>
    <row r="15" spans="1:18" ht="27" customHeight="1">
      <c r="A15" s="181" t="s">
        <v>133</v>
      </c>
      <c r="B15" s="182"/>
      <c r="C15" s="183">
        <v>530000</v>
      </c>
      <c r="D15" s="183">
        <v>490670.67</v>
      </c>
      <c r="E15" s="183"/>
      <c r="F15" s="183">
        <v>490670.67</v>
      </c>
      <c r="G15" s="183">
        <v>490670.67</v>
      </c>
      <c r="H15" s="183"/>
      <c r="I15" s="183"/>
      <c r="J15" s="183"/>
      <c r="K15" s="183"/>
      <c r="L15" s="183"/>
      <c r="M15" s="183"/>
      <c r="N15" s="30"/>
      <c r="O15" s="29"/>
    </row>
    <row r="16" spans="1:18" ht="27" customHeight="1">
      <c r="A16" s="181" t="s">
        <v>136</v>
      </c>
      <c r="B16" s="182"/>
      <c r="C16" s="183">
        <v>120000</v>
      </c>
      <c r="D16" s="183">
        <v>120000</v>
      </c>
      <c r="E16" s="183"/>
      <c r="F16" s="183">
        <v>120000</v>
      </c>
      <c r="G16" s="183">
        <v>61000</v>
      </c>
      <c r="H16" s="183"/>
      <c r="I16" s="183"/>
      <c r="J16" s="183">
        <v>17000</v>
      </c>
      <c r="K16" s="183">
        <v>42000</v>
      </c>
      <c r="L16" s="183"/>
      <c r="M16" s="183"/>
      <c r="N16" s="30"/>
      <c r="O16" s="29"/>
    </row>
    <row r="17" spans="1:18" ht="27" customHeight="1">
      <c r="A17" s="181" t="s">
        <v>137</v>
      </c>
      <c r="B17" s="182"/>
      <c r="C17" s="245" t="s">
        <v>228</v>
      </c>
      <c r="D17" s="245" t="s">
        <v>228</v>
      </c>
      <c r="E17" s="245"/>
      <c r="F17" s="245">
        <v>1369000</v>
      </c>
      <c r="G17" s="183"/>
      <c r="H17" s="183"/>
      <c r="I17" s="183"/>
      <c r="J17" s="183"/>
      <c r="K17" s="183">
        <v>1369000</v>
      </c>
      <c r="L17" s="183"/>
      <c r="M17" s="183"/>
      <c r="N17" s="30"/>
      <c r="O17" s="29"/>
    </row>
    <row r="18" spans="1:18" ht="27" customHeight="1">
      <c r="A18" s="181" t="s">
        <v>138</v>
      </c>
      <c r="B18" s="182"/>
      <c r="C18" s="245">
        <v>530000</v>
      </c>
      <c r="D18" s="245">
        <v>310819.08</v>
      </c>
      <c r="E18" s="245"/>
      <c r="F18" s="183">
        <v>310819.08</v>
      </c>
      <c r="G18" s="183"/>
      <c r="H18" s="183"/>
      <c r="I18" s="183"/>
      <c r="J18" s="183">
        <v>310819.08</v>
      </c>
      <c r="K18" s="183"/>
      <c r="L18" s="183"/>
      <c r="M18" s="183"/>
      <c r="N18" s="30"/>
      <c r="O18" s="29"/>
    </row>
    <row r="19" spans="1:18" ht="27" customHeight="1">
      <c r="A19" s="181" t="s">
        <v>134</v>
      </c>
      <c r="B19" s="185"/>
      <c r="C19" s="186">
        <v>3355000</v>
      </c>
      <c r="D19" s="186">
        <v>3068000</v>
      </c>
      <c r="E19" s="186"/>
      <c r="F19" s="186">
        <v>3068000</v>
      </c>
      <c r="G19" s="186">
        <v>40000</v>
      </c>
      <c r="H19" s="369" t="s">
        <v>228</v>
      </c>
      <c r="I19" s="186">
        <v>2778000</v>
      </c>
      <c r="J19" s="186">
        <v>210000</v>
      </c>
      <c r="K19" s="186"/>
      <c r="L19" s="186">
        <v>40000</v>
      </c>
      <c r="M19" s="186"/>
      <c r="N19" s="30"/>
      <c r="O19" s="29"/>
    </row>
    <row r="20" spans="1:18" ht="27" customHeight="1" thickBot="1">
      <c r="A20" s="422" t="s">
        <v>139</v>
      </c>
      <c r="B20" s="423"/>
      <c r="C20" s="187">
        <f>SUM(C9:C19)</f>
        <v>39584000</v>
      </c>
      <c r="D20" s="187">
        <f>SUM(D9:D19)</f>
        <v>28456439.629999999</v>
      </c>
      <c r="E20" s="187">
        <f>SUM(E9:E19)</f>
        <v>371052</v>
      </c>
      <c r="F20" s="188">
        <f>SUM(F9:F19)</f>
        <v>30196491.629999999</v>
      </c>
      <c r="G20" s="189">
        <f>SUM(G10:G19)</f>
        <v>11496588.699999999</v>
      </c>
      <c r="H20" s="189">
        <f>SUM(H10:H19)</f>
        <v>800734</v>
      </c>
      <c r="I20" s="189">
        <f t="shared" ref="I20:L20" si="0">SUM(I10:I19)</f>
        <v>6649934.3799999999</v>
      </c>
      <c r="J20" s="189">
        <f t="shared" si="0"/>
        <v>3196033.08</v>
      </c>
      <c r="K20" s="189">
        <f t="shared" si="0"/>
        <v>2853058</v>
      </c>
      <c r="L20" s="189">
        <f t="shared" si="0"/>
        <v>686165</v>
      </c>
      <c r="M20" s="189">
        <f>SUM(M9:M19)</f>
        <v>4513978.47</v>
      </c>
      <c r="N20" s="30"/>
      <c r="O20" s="30"/>
    </row>
    <row r="21" spans="1:18" ht="27" customHeight="1" thickTop="1">
      <c r="A21" s="190" t="s">
        <v>140</v>
      </c>
      <c r="B21" s="177"/>
      <c r="C21" s="191"/>
      <c r="D21" s="194"/>
      <c r="E21" s="194"/>
      <c r="F21" s="192"/>
      <c r="G21" s="193"/>
      <c r="H21" s="193"/>
      <c r="I21" s="193"/>
      <c r="J21" s="193"/>
      <c r="K21" s="193"/>
      <c r="L21" s="193"/>
      <c r="M21" s="193"/>
    </row>
    <row r="22" spans="1:18" ht="27" customHeight="1">
      <c r="A22" s="181" t="s">
        <v>141</v>
      </c>
      <c r="B22" s="246"/>
      <c r="C22" s="194">
        <v>840000</v>
      </c>
      <c r="D22" s="194">
        <v>1144239.53</v>
      </c>
      <c r="E22" s="194"/>
      <c r="F22" s="194">
        <v>1144239.53</v>
      </c>
      <c r="G22" s="193"/>
      <c r="H22" s="193"/>
      <c r="I22" s="193"/>
      <c r="J22" s="193"/>
      <c r="K22" s="193"/>
      <c r="L22" s="193"/>
      <c r="M22" s="193"/>
    </row>
    <row r="23" spans="1:18" ht="27" customHeight="1">
      <c r="A23" s="181" t="s">
        <v>142</v>
      </c>
      <c r="B23" s="182"/>
      <c r="C23" s="194">
        <v>663000</v>
      </c>
      <c r="D23" s="194">
        <v>763993.3</v>
      </c>
      <c r="E23" s="194"/>
      <c r="F23" s="194">
        <v>763993.3</v>
      </c>
      <c r="G23" s="195"/>
      <c r="H23" s="195"/>
      <c r="I23" s="195"/>
      <c r="J23" s="195"/>
      <c r="K23" s="195"/>
      <c r="L23" s="195"/>
      <c r="M23" s="195"/>
    </row>
    <row r="24" spans="1:18" ht="27" customHeight="1">
      <c r="A24" s="181" t="s">
        <v>143</v>
      </c>
      <c r="B24" s="182"/>
      <c r="C24" s="194">
        <v>79000</v>
      </c>
      <c r="D24" s="194">
        <v>15300</v>
      </c>
      <c r="E24" s="194"/>
      <c r="F24" s="194">
        <v>15300</v>
      </c>
      <c r="G24" s="183"/>
      <c r="H24" s="195"/>
      <c r="I24" s="195"/>
      <c r="J24" s="195"/>
      <c r="K24" s="195"/>
      <c r="L24" s="195"/>
      <c r="M24" s="195"/>
    </row>
    <row r="25" spans="1:18" ht="27" customHeight="1">
      <c r="A25" s="181" t="s">
        <v>306</v>
      </c>
      <c r="B25" s="182"/>
      <c r="C25" s="194">
        <v>1410000</v>
      </c>
      <c r="D25" s="194">
        <v>1451363.67</v>
      </c>
      <c r="E25" s="194"/>
      <c r="F25" s="194">
        <v>1451363.67</v>
      </c>
      <c r="G25" s="183"/>
      <c r="H25" s="195"/>
      <c r="I25" s="195"/>
      <c r="J25" s="195"/>
      <c r="K25" s="195"/>
      <c r="L25" s="195"/>
      <c r="M25" s="195"/>
    </row>
    <row r="26" spans="1:18" ht="27" customHeight="1">
      <c r="A26" s="181" t="s">
        <v>307</v>
      </c>
      <c r="B26" s="182"/>
      <c r="C26" s="194">
        <v>16180000</v>
      </c>
      <c r="D26" s="194">
        <v>18121825.02</v>
      </c>
      <c r="E26" s="194"/>
      <c r="F26" s="194">
        <v>18121825.02</v>
      </c>
      <c r="G26" s="195"/>
      <c r="H26" s="195"/>
      <c r="I26" s="195"/>
      <c r="J26" s="195"/>
      <c r="K26" s="195"/>
      <c r="L26" s="195"/>
      <c r="M26" s="195"/>
    </row>
    <row r="27" spans="1:18" ht="27" customHeight="1">
      <c r="A27" s="181" t="s">
        <v>144</v>
      </c>
      <c r="B27" s="182"/>
      <c r="C27" s="194">
        <v>20412000</v>
      </c>
      <c r="D27" s="194">
        <v>14590970</v>
      </c>
      <c r="E27" s="194"/>
      <c r="F27" s="194">
        <v>14590970</v>
      </c>
      <c r="G27" s="195"/>
      <c r="H27" s="195"/>
      <c r="I27" s="195"/>
      <c r="J27" s="195"/>
      <c r="K27" s="195"/>
      <c r="L27" s="195"/>
      <c r="M27" s="195"/>
    </row>
    <row r="28" spans="1:18" ht="27" customHeight="1">
      <c r="A28" s="184" t="s">
        <v>308</v>
      </c>
      <c r="B28" s="185"/>
      <c r="C28" s="196"/>
      <c r="D28" s="196"/>
      <c r="E28" s="196">
        <v>371052</v>
      </c>
      <c r="F28" s="196">
        <v>371052</v>
      </c>
      <c r="G28" s="197"/>
      <c r="H28" s="197"/>
      <c r="I28" s="197"/>
      <c r="J28" s="197"/>
      <c r="K28" s="197"/>
      <c r="L28" s="197"/>
      <c r="M28" s="197"/>
    </row>
    <row r="29" spans="1:18" ht="27" customHeight="1" thickBot="1">
      <c r="A29" s="422" t="s">
        <v>145</v>
      </c>
      <c r="B29" s="423"/>
      <c r="C29" s="198">
        <f>SUM(C22:C28)</f>
        <v>39584000</v>
      </c>
      <c r="D29" s="198">
        <f>SUM(D22:D28)</f>
        <v>36087691.519999996</v>
      </c>
      <c r="E29" s="198">
        <f>SUM(E28)</f>
        <v>371052</v>
      </c>
      <c r="F29" s="199">
        <f>SUM(F22:F28)</f>
        <v>36458743.519999996</v>
      </c>
      <c r="G29" s="200"/>
      <c r="H29" s="200"/>
      <c r="I29" s="200"/>
      <c r="J29" s="200"/>
      <c r="K29" s="200"/>
      <c r="L29" s="200"/>
      <c r="M29" s="200"/>
    </row>
    <row r="30" spans="1:18" ht="27" customHeight="1" thickTop="1" thickBot="1">
      <c r="A30" s="143" t="s">
        <v>146</v>
      </c>
      <c r="B30" s="201"/>
      <c r="C30" s="202"/>
      <c r="D30" s="202"/>
      <c r="E30" s="202"/>
      <c r="F30" s="203">
        <f>F29-F20</f>
        <v>6262251.8899999969</v>
      </c>
      <c r="G30" s="134"/>
      <c r="H30" s="134"/>
      <c r="I30" s="134"/>
      <c r="J30" s="134"/>
      <c r="K30" s="134"/>
      <c r="L30" s="134"/>
      <c r="M30" s="134"/>
      <c r="N30" s="29"/>
      <c r="O30" s="29"/>
      <c r="P30" s="29"/>
      <c r="Q30" s="29"/>
      <c r="R30" s="29"/>
    </row>
    <row r="31" spans="1:18" ht="8.25" customHeight="1" thickTop="1">
      <c r="A31" s="204"/>
      <c r="B31" s="205"/>
      <c r="C31" s="202"/>
      <c r="D31" s="202"/>
      <c r="E31" s="202"/>
      <c r="F31" s="206"/>
      <c r="G31" s="202"/>
      <c r="H31" s="202"/>
      <c r="I31" s="202"/>
      <c r="J31" s="202"/>
      <c r="K31" s="202"/>
      <c r="L31" s="202"/>
      <c r="M31" s="202"/>
      <c r="N31" s="29"/>
      <c r="O31" s="29"/>
      <c r="P31" s="29"/>
      <c r="Q31" s="29"/>
      <c r="R31" s="29"/>
    </row>
    <row r="32" spans="1:18" ht="21.75" customHeight="1">
      <c r="A32" s="207"/>
      <c r="B32" s="208"/>
      <c r="C32" s="209"/>
      <c r="D32" s="209"/>
      <c r="E32" s="209"/>
      <c r="F32" s="208"/>
      <c r="G32" s="202"/>
      <c r="H32" s="202"/>
      <c r="I32" s="202"/>
      <c r="J32" s="202"/>
      <c r="K32" s="202"/>
      <c r="L32" s="202"/>
      <c r="M32" s="202"/>
    </row>
    <row r="33" spans="1:13" ht="21.75" customHeight="1">
      <c r="A33" s="207"/>
      <c r="B33" s="208"/>
      <c r="C33" s="209"/>
      <c r="D33" s="209"/>
      <c r="E33" s="209"/>
      <c r="F33" s="208"/>
      <c r="G33" s="207" t="s">
        <v>171</v>
      </c>
      <c r="H33" s="207"/>
      <c r="I33" s="207"/>
      <c r="J33" s="207" t="s">
        <v>172</v>
      </c>
      <c r="K33" s="207"/>
      <c r="L33" s="207" t="s">
        <v>173</v>
      </c>
      <c r="M33" s="207"/>
    </row>
    <row r="34" spans="1:13" ht="21.75" customHeight="1">
      <c r="A34" s="207"/>
      <c r="B34" s="208"/>
      <c r="C34" s="209"/>
      <c r="D34" s="209"/>
      <c r="E34" s="209"/>
      <c r="F34" s="208"/>
      <c r="G34" s="207" t="s">
        <v>167</v>
      </c>
      <c r="H34" s="207"/>
      <c r="I34" s="207"/>
      <c r="J34" s="207" t="s">
        <v>304</v>
      </c>
      <c r="K34" s="207"/>
      <c r="L34" s="207" t="s">
        <v>163</v>
      </c>
      <c r="M34" s="207"/>
    </row>
    <row r="35" spans="1:13" ht="21.75" customHeight="1">
      <c r="A35" s="207"/>
      <c r="B35" s="208"/>
      <c r="C35" s="209"/>
      <c r="D35" s="209"/>
      <c r="E35" s="209"/>
      <c r="F35" s="208"/>
      <c r="G35" s="207" t="s">
        <v>233</v>
      </c>
      <c r="H35" s="207"/>
      <c r="I35" s="207"/>
      <c r="J35" s="207" t="s">
        <v>169</v>
      </c>
      <c r="K35" s="207"/>
      <c r="L35" s="207" t="s">
        <v>170</v>
      </c>
      <c r="M35" s="207"/>
    </row>
    <row r="36" spans="1:13" ht="21.75" customHeight="1">
      <c r="A36" s="207"/>
      <c r="B36" s="208"/>
      <c r="C36" s="209"/>
      <c r="D36" s="209"/>
      <c r="E36" s="209"/>
      <c r="F36" s="208"/>
      <c r="G36" s="207" t="s">
        <v>166</v>
      </c>
      <c r="H36" s="207"/>
      <c r="I36" s="207"/>
      <c r="J36" s="207"/>
      <c r="K36" s="207"/>
      <c r="L36" s="207"/>
      <c r="M36" s="207"/>
    </row>
    <row r="37" spans="1:13" ht="21.75" customHeight="1">
      <c r="A37" s="207"/>
      <c r="B37" s="208"/>
      <c r="C37" s="209"/>
      <c r="D37" s="209"/>
      <c r="E37" s="209"/>
      <c r="F37" s="208"/>
      <c r="G37" s="207"/>
      <c r="H37" s="207"/>
      <c r="I37" s="207"/>
      <c r="J37" s="207"/>
      <c r="K37" s="207"/>
      <c r="L37" s="207"/>
      <c r="M37" s="207"/>
    </row>
    <row r="38" spans="1:13" ht="21.75" customHeight="1">
      <c r="A38" s="207"/>
      <c r="B38" s="208"/>
      <c r="C38" s="209"/>
      <c r="D38" s="209"/>
      <c r="E38" s="209"/>
      <c r="F38" s="208"/>
      <c r="G38" s="207"/>
      <c r="H38" s="207"/>
      <c r="I38" s="207"/>
      <c r="J38" s="207"/>
      <c r="K38" s="207"/>
      <c r="L38" s="207"/>
      <c r="M38" s="207"/>
    </row>
    <row r="39" spans="1:13" ht="21.75" customHeight="1">
      <c r="A39" s="207"/>
      <c r="B39" s="208"/>
      <c r="C39" s="209"/>
      <c r="D39" s="209"/>
      <c r="E39" s="209"/>
      <c r="F39" s="208"/>
      <c r="G39" s="207"/>
      <c r="H39" s="207"/>
      <c r="I39" s="196"/>
      <c r="J39" s="207"/>
      <c r="K39" s="207"/>
      <c r="L39" s="207"/>
      <c r="M39" s="207"/>
    </row>
    <row r="40" spans="1:13" ht="21.75" customHeight="1">
      <c r="A40" s="207"/>
      <c r="B40" s="208"/>
      <c r="C40" s="209"/>
      <c r="D40" s="209"/>
      <c r="E40" s="209"/>
      <c r="F40" s="208"/>
      <c r="G40" s="207"/>
      <c r="H40" s="207"/>
      <c r="I40" s="207"/>
      <c r="J40" s="207"/>
      <c r="K40" s="207"/>
      <c r="L40" s="207"/>
      <c r="M40" s="207"/>
    </row>
    <row r="41" spans="1:13" ht="21.75" customHeight="1">
      <c r="A41" s="207"/>
      <c r="B41" s="208"/>
      <c r="C41" s="209"/>
      <c r="D41" s="209"/>
      <c r="E41" s="209"/>
      <c r="F41" s="208"/>
      <c r="G41" s="207"/>
      <c r="H41" s="207"/>
      <c r="I41" s="207"/>
      <c r="J41" s="207"/>
      <c r="K41" s="207"/>
      <c r="L41" s="207"/>
      <c r="M41" s="207"/>
    </row>
    <row r="42" spans="1:13" ht="21.75" customHeight="1">
      <c r="A42" s="207"/>
      <c r="B42" s="208"/>
      <c r="C42" s="209"/>
      <c r="D42" s="209"/>
      <c r="E42" s="209"/>
      <c r="F42" s="208"/>
      <c r="G42" s="207"/>
      <c r="H42" s="207"/>
      <c r="I42" s="207"/>
      <c r="J42" s="207"/>
      <c r="K42" s="207"/>
      <c r="L42" s="207"/>
      <c r="M42" s="207"/>
    </row>
    <row r="43" spans="1:13" ht="21.75" customHeight="1">
      <c r="A43" s="207"/>
      <c r="B43" s="208"/>
      <c r="C43" s="209"/>
      <c r="D43" s="209"/>
      <c r="E43" s="209"/>
      <c r="F43" s="208"/>
      <c r="G43" s="207"/>
      <c r="H43" s="207"/>
      <c r="I43" s="207"/>
      <c r="J43" s="207"/>
      <c r="K43" s="207"/>
      <c r="L43" s="207"/>
      <c r="M43" s="207"/>
    </row>
    <row r="44" spans="1:13" ht="21.75" customHeight="1">
      <c r="A44" s="207"/>
      <c r="B44" s="208"/>
      <c r="C44" s="209"/>
      <c r="D44" s="209"/>
      <c r="E44" s="209"/>
      <c r="F44" s="208"/>
      <c r="G44" s="207"/>
      <c r="H44" s="207"/>
      <c r="I44" s="207"/>
      <c r="J44" s="207"/>
      <c r="K44" s="207"/>
      <c r="L44" s="207"/>
      <c r="M44" s="207"/>
    </row>
    <row r="45" spans="1:13" ht="21.75" customHeight="1">
      <c r="A45" s="207"/>
      <c r="B45" s="208"/>
      <c r="C45" s="209"/>
      <c r="D45" s="209"/>
      <c r="E45" s="209"/>
      <c r="F45" s="208"/>
      <c r="G45" s="207"/>
      <c r="H45" s="207"/>
      <c r="I45" s="207"/>
      <c r="J45" s="207"/>
      <c r="K45" s="207"/>
      <c r="L45" s="207"/>
      <c r="M45" s="207"/>
    </row>
    <row r="46" spans="1:13" ht="21.75" customHeight="1">
      <c r="A46" s="207"/>
      <c r="B46" s="208"/>
      <c r="C46" s="209"/>
      <c r="D46" s="209"/>
      <c r="E46" s="209"/>
      <c r="F46" s="208"/>
      <c r="G46" s="207"/>
      <c r="H46" s="207"/>
      <c r="I46" s="207"/>
      <c r="J46" s="207"/>
      <c r="K46" s="207"/>
      <c r="L46" s="207"/>
      <c r="M46" s="207"/>
    </row>
    <row r="47" spans="1:13" ht="21.75" customHeight="1">
      <c r="A47" s="207"/>
      <c r="B47" s="208"/>
      <c r="C47" s="209"/>
      <c r="D47" s="209"/>
      <c r="E47" s="209"/>
      <c r="F47" s="208"/>
      <c r="G47" s="207"/>
      <c r="H47" s="207"/>
      <c r="I47" s="207"/>
      <c r="J47" s="207"/>
      <c r="K47" s="207"/>
      <c r="L47" s="207"/>
      <c r="M47" s="207"/>
    </row>
    <row r="48" spans="1:13" ht="21.75" customHeight="1">
      <c r="A48" s="207"/>
      <c r="B48" s="208"/>
      <c r="C48" s="209"/>
      <c r="D48" s="209"/>
      <c r="E48" s="209"/>
      <c r="F48" s="208"/>
      <c r="G48" s="207"/>
      <c r="H48" s="207"/>
      <c r="I48" s="207"/>
      <c r="J48" s="207"/>
      <c r="K48" s="207"/>
      <c r="L48" s="207"/>
      <c r="M48" s="207"/>
    </row>
    <row r="49" spans="1:13" ht="21.75" customHeight="1">
      <c r="A49" s="207"/>
      <c r="B49" s="208"/>
      <c r="C49" s="209"/>
      <c r="D49" s="209"/>
      <c r="E49" s="209"/>
      <c r="F49" s="208"/>
      <c r="G49" s="207"/>
      <c r="H49" s="207"/>
      <c r="I49" s="207"/>
      <c r="J49" s="207"/>
      <c r="K49" s="207"/>
      <c r="L49" s="207"/>
      <c r="M49" s="207"/>
    </row>
    <row r="50" spans="1:13" ht="21.75" customHeight="1">
      <c r="A50" s="207"/>
      <c r="B50" s="208"/>
      <c r="C50" s="209"/>
      <c r="D50" s="209"/>
      <c r="E50" s="209"/>
      <c r="F50" s="208"/>
      <c r="G50" s="207"/>
      <c r="H50" s="207"/>
      <c r="I50" s="207"/>
      <c r="J50" s="207"/>
      <c r="K50" s="207"/>
      <c r="L50" s="207"/>
      <c r="M50" s="207"/>
    </row>
    <row r="51" spans="1:13" ht="21.75" customHeight="1">
      <c r="A51" s="207"/>
      <c r="B51" s="208"/>
      <c r="C51" s="209"/>
      <c r="D51" s="209"/>
      <c r="E51" s="209"/>
      <c r="F51" s="208"/>
      <c r="G51" s="207"/>
      <c r="H51" s="207"/>
      <c r="I51" s="207"/>
      <c r="J51" s="207"/>
      <c r="K51" s="207"/>
      <c r="L51" s="207"/>
      <c r="M51" s="207"/>
    </row>
    <row r="52" spans="1:13" ht="21.75" customHeight="1">
      <c r="A52" s="207"/>
      <c r="B52" s="208"/>
      <c r="C52" s="209"/>
      <c r="D52" s="209"/>
      <c r="E52" s="209"/>
      <c r="F52" s="208"/>
      <c r="G52" s="207"/>
      <c r="H52" s="207"/>
      <c r="I52" s="207"/>
      <c r="J52" s="207"/>
      <c r="K52" s="207"/>
      <c r="L52" s="207"/>
      <c r="M52" s="207"/>
    </row>
    <row r="53" spans="1:13" ht="21.75" customHeight="1">
      <c r="A53" s="207"/>
      <c r="B53" s="208"/>
      <c r="C53" s="209"/>
      <c r="D53" s="209"/>
      <c r="E53" s="209"/>
      <c r="F53" s="208"/>
      <c r="G53" s="207"/>
      <c r="H53" s="207"/>
      <c r="I53" s="207"/>
      <c r="J53" s="207"/>
      <c r="K53" s="207"/>
      <c r="L53" s="207"/>
      <c r="M53" s="207"/>
    </row>
    <row r="54" spans="1:13" ht="21.75" customHeight="1">
      <c r="A54" s="207"/>
      <c r="B54" s="208"/>
      <c r="C54" s="209"/>
      <c r="D54" s="209"/>
      <c r="E54" s="209"/>
      <c r="F54" s="208"/>
      <c r="G54" s="207"/>
      <c r="H54" s="207"/>
      <c r="I54" s="207"/>
      <c r="J54" s="207"/>
      <c r="K54" s="207"/>
      <c r="L54" s="207"/>
      <c r="M54" s="207"/>
    </row>
    <row r="55" spans="1:13" ht="21.75" customHeight="1">
      <c r="A55" s="207"/>
      <c r="B55" s="208"/>
      <c r="C55" s="209"/>
      <c r="D55" s="209"/>
      <c r="E55" s="209"/>
      <c r="F55" s="208"/>
      <c r="G55" s="207"/>
      <c r="H55" s="207"/>
      <c r="I55" s="207"/>
      <c r="J55" s="207"/>
      <c r="K55" s="207"/>
      <c r="L55" s="207"/>
      <c r="M55" s="207"/>
    </row>
    <row r="56" spans="1:13" ht="21.75" customHeight="1">
      <c r="A56" s="207"/>
      <c r="B56" s="208"/>
      <c r="C56" s="209"/>
      <c r="D56" s="209"/>
      <c r="E56" s="209"/>
      <c r="F56" s="208"/>
      <c r="G56" s="207"/>
      <c r="H56" s="207"/>
      <c r="I56" s="207"/>
      <c r="J56" s="207"/>
      <c r="K56" s="207"/>
      <c r="L56" s="207"/>
      <c r="M56" s="207"/>
    </row>
    <row r="57" spans="1:13" ht="21.75" customHeight="1">
      <c r="A57" s="207"/>
      <c r="B57" s="208"/>
      <c r="C57" s="209"/>
      <c r="D57" s="209"/>
      <c r="E57" s="209"/>
      <c r="F57" s="208"/>
      <c r="G57" s="207"/>
      <c r="H57" s="207"/>
      <c r="I57" s="207"/>
      <c r="J57" s="207"/>
      <c r="K57" s="207"/>
      <c r="L57" s="207"/>
      <c r="M57" s="207"/>
    </row>
    <row r="58" spans="1:13" ht="21.75" customHeight="1">
      <c r="A58" s="207"/>
      <c r="B58" s="208"/>
      <c r="C58" s="209"/>
      <c r="D58" s="209"/>
      <c r="E58" s="209"/>
      <c r="F58" s="208"/>
      <c r="G58" s="207"/>
      <c r="H58" s="207"/>
      <c r="I58" s="207"/>
      <c r="J58" s="207"/>
      <c r="K58" s="207"/>
      <c r="L58" s="207"/>
      <c r="M58" s="207"/>
    </row>
    <row r="59" spans="1:13" ht="21.75" customHeight="1">
      <c r="A59" s="207"/>
      <c r="B59" s="208"/>
      <c r="C59" s="209"/>
      <c r="D59" s="209"/>
      <c r="E59" s="209"/>
      <c r="F59" s="208"/>
      <c r="G59" s="207"/>
      <c r="H59" s="207"/>
      <c r="I59" s="207"/>
      <c r="J59" s="207"/>
      <c r="K59" s="207"/>
      <c r="L59" s="207"/>
      <c r="M59" s="207"/>
    </row>
  </sheetData>
  <mergeCells count="15">
    <mergeCell ref="A20:B20"/>
    <mergeCell ref="A29:B29"/>
    <mergeCell ref="A1:M1"/>
    <mergeCell ref="A2:M2"/>
    <mergeCell ref="A3:M3"/>
    <mergeCell ref="A5:B7"/>
    <mergeCell ref="C5:C7"/>
    <mergeCell ref="F5:F7"/>
    <mergeCell ref="G5:G7"/>
    <mergeCell ref="H5:H7"/>
    <mergeCell ref="I5:I7"/>
    <mergeCell ref="J5:J7"/>
    <mergeCell ref="K5:K6"/>
    <mergeCell ref="L5:L7"/>
    <mergeCell ref="M5:M7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B5:K68"/>
  <sheetViews>
    <sheetView topLeftCell="B1" zoomScale="90" zoomScaleNormal="90" workbookViewId="0">
      <selection activeCell="G13" sqref="G13"/>
    </sheetView>
  </sheetViews>
  <sheetFormatPr defaultColWidth="9.140625" defaultRowHeight="21.75" customHeight="1"/>
  <cols>
    <col min="1" max="1" width="9.140625" style="12"/>
    <col min="2" max="2" width="28.42578125" style="12" customWidth="1"/>
    <col min="3" max="3" width="34.140625" style="32" customWidth="1"/>
    <col min="4" max="4" width="30.7109375" style="31" customWidth="1"/>
    <col min="5" max="7" width="30.7109375" style="12" customWidth="1"/>
    <col min="8" max="8" width="20.42578125" style="12" customWidth="1"/>
    <col min="9" max="9" width="12.85546875" style="12" customWidth="1"/>
    <col min="10" max="10" width="13.85546875" style="12" customWidth="1"/>
    <col min="11" max="11" width="13.42578125" style="12" customWidth="1"/>
    <col min="12" max="12" width="13.85546875" style="12" customWidth="1"/>
    <col min="13" max="13" width="18.85546875" style="12" customWidth="1"/>
    <col min="14" max="16384" width="9.140625" style="12"/>
  </cols>
  <sheetData>
    <row r="5" spans="2:11" ht="21.75" customHeight="1">
      <c r="B5" s="402" t="s">
        <v>121</v>
      </c>
      <c r="C5" s="402"/>
      <c r="D5" s="402"/>
      <c r="E5" s="402"/>
      <c r="F5" s="402"/>
      <c r="G5" s="402"/>
      <c r="H5" s="402"/>
      <c r="I5" s="33"/>
      <c r="J5" s="33"/>
      <c r="K5" s="33"/>
    </row>
    <row r="6" spans="2:11" ht="21.75" customHeight="1">
      <c r="B6" s="402" t="s">
        <v>193</v>
      </c>
      <c r="C6" s="402"/>
      <c r="D6" s="402"/>
      <c r="E6" s="402"/>
      <c r="F6" s="402"/>
      <c r="G6" s="402"/>
      <c r="H6" s="402"/>
      <c r="I6" s="33"/>
      <c r="J6" s="33"/>
      <c r="K6" s="33"/>
    </row>
    <row r="7" spans="2:11" ht="21.75" customHeight="1">
      <c r="B7" s="397" t="s">
        <v>305</v>
      </c>
      <c r="C7" s="397"/>
      <c r="D7" s="397"/>
      <c r="E7" s="397"/>
      <c r="F7" s="397"/>
      <c r="G7" s="397"/>
      <c r="H7" s="397"/>
      <c r="I7" s="34"/>
      <c r="J7" s="34"/>
      <c r="K7" s="34"/>
    </row>
    <row r="8" spans="2:11" ht="21" customHeight="1">
      <c r="B8" s="174"/>
      <c r="C8" s="175"/>
      <c r="D8" s="160"/>
      <c r="E8" s="174"/>
      <c r="F8" s="174"/>
      <c r="G8" s="23"/>
      <c r="H8" s="23"/>
      <c r="I8" s="23"/>
      <c r="J8" s="23"/>
      <c r="K8" s="23"/>
    </row>
    <row r="9" spans="2:11" s="24" customFormat="1" ht="29.25" customHeight="1">
      <c r="B9" s="424" t="s">
        <v>179</v>
      </c>
      <c r="C9" s="430" t="s">
        <v>158</v>
      </c>
      <c r="D9" s="433" t="s">
        <v>155</v>
      </c>
      <c r="E9" s="436" t="s">
        <v>124</v>
      </c>
      <c r="F9" s="436" t="s">
        <v>127</v>
      </c>
      <c r="G9" s="436" t="s">
        <v>105</v>
      </c>
    </row>
    <row r="10" spans="2:11" s="24" customFormat="1" ht="29.25" customHeight="1">
      <c r="B10" s="426"/>
      <c r="C10" s="431"/>
      <c r="D10" s="434"/>
      <c r="E10" s="437"/>
      <c r="F10" s="437"/>
      <c r="G10" s="437"/>
      <c r="H10" s="25"/>
    </row>
    <row r="11" spans="2:11" s="26" customFormat="1" ht="2.25" customHeight="1">
      <c r="B11" s="428"/>
      <c r="C11" s="432"/>
      <c r="D11" s="435"/>
      <c r="E11" s="438"/>
      <c r="F11" s="438"/>
      <c r="G11" s="438"/>
      <c r="H11" s="27"/>
    </row>
    <row r="12" spans="2:11" ht="27" customHeight="1">
      <c r="B12" s="193" t="s">
        <v>127</v>
      </c>
      <c r="C12" s="193" t="s">
        <v>127</v>
      </c>
      <c r="D12" s="364" t="s">
        <v>309</v>
      </c>
      <c r="E12" s="363">
        <v>5474000</v>
      </c>
      <c r="F12" s="240">
        <v>4497166.47</v>
      </c>
      <c r="G12" s="241">
        <f>F12</f>
        <v>4497166.47</v>
      </c>
      <c r="H12" s="28"/>
    </row>
    <row r="13" spans="2:11" ht="27" customHeight="1">
      <c r="B13" s="181"/>
      <c r="C13" s="193"/>
      <c r="D13" s="365" t="s">
        <v>310</v>
      </c>
      <c r="E13" s="183">
        <v>16812</v>
      </c>
      <c r="F13" s="366">
        <v>16812</v>
      </c>
      <c r="G13" s="367">
        <f>F13</f>
        <v>16812</v>
      </c>
      <c r="H13" s="29"/>
    </row>
    <row r="14" spans="2:11" ht="27" customHeight="1">
      <c r="B14" s="181"/>
      <c r="C14" s="181"/>
      <c r="D14" s="183"/>
      <c r="E14" s="183"/>
      <c r="F14" s="183"/>
      <c r="G14" s="242"/>
      <c r="H14" s="29"/>
    </row>
    <row r="15" spans="2:11" ht="27" customHeight="1">
      <c r="B15" s="181"/>
      <c r="C15" s="181"/>
      <c r="D15" s="183"/>
      <c r="E15" s="183"/>
      <c r="F15" s="183"/>
      <c r="G15" s="242"/>
      <c r="H15" s="29"/>
    </row>
    <row r="16" spans="2:11" ht="27" customHeight="1">
      <c r="B16" s="181"/>
      <c r="C16" s="183"/>
      <c r="D16" s="183"/>
      <c r="E16" s="183"/>
      <c r="F16" s="183"/>
      <c r="G16" s="242"/>
      <c r="H16" s="29"/>
    </row>
    <row r="17" spans="2:8" ht="27" customHeight="1">
      <c r="B17" s="181"/>
      <c r="C17" s="183"/>
      <c r="D17" s="183"/>
      <c r="E17" s="183"/>
      <c r="F17" s="183"/>
      <c r="G17" s="242"/>
      <c r="H17" s="29"/>
    </row>
    <row r="18" spans="2:8" ht="27" customHeight="1">
      <c r="B18" s="184"/>
      <c r="C18" s="186"/>
      <c r="D18" s="186"/>
      <c r="E18" s="186"/>
      <c r="F18" s="186"/>
      <c r="G18" s="242"/>
      <c r="H18" s="29"/>
    </row>
    <row r="19" spans="2:8" ht="27" customHeight="1" thickBot="1">
      <c r="B19" s="233" t="s">
        <v>105</v>
      </c>
      <c r="C19" s="198"/>
      <c r="D19" s="199"/>
      <c r="E19" s="234">
        <f>SUM(E12:E18)</f>
        <v>5490812</v>
      </c>
      <c r="F19" s="234">
        <f>SUM(F12:F18)</f>
        <v>4513978.47</v>
      </c>
      <c r="G19" s="243">
        <f>SUM(G12:G18)</f>
        <v>4513978.47</v>
      </c>
      <c r="H19" s="30"/>
    </row>
    <row r="20" spans="2:8" ht="27" customHeight="1" thickTop="1">
      <c r="B20" s="237"/>
      <c r="C20" s="231"/>
      <c r="D20" s="232"/>
      <c r="E20" s="139"/>
      <c r="F20" s="139"/>
      <c r="G20" s="238"/>
      <c r="H20" s="30"/>
    </row>
    <row r="21" spans="2:8" ht="27" customHeight="1">
      <c r="B21" s="231" t="s">
        <v>311</v>
      </c>
      <c r="C21" s="231"/>
      <c r="D21" s="232"/>
      <c r="E21" s="139"/>
      <c r="F21" s="139"/>
      <c r="G21" s="238"/>
      <c r="H21" s="30"/>
    </row>
    <row r="22" spans="2:8" ht="27" customHeight="1">
      <c r="B22" s="225"/>
      <c r="C22" s="226"/>
      <c r="D22" s="227"/>
      <c r="E22" s="127"/>
      <c r="F22" s="127"/>
    </row>
    <row r="23" spans="2:8" ht="27" customHeight="1">
      <c r="B23" s="127"/>
      <c r="C23" s="226"/>
      <c r="D23" s="226"/>
      <c r="E23" s="134"/>
      <c r="F23" s="134"/>
    </row>
    <row r="24" spans="2:8" ht="27" customHeight="1">
      <c r="B24" s="127"/>
      <c r="C24" s="226"/>
      <c r="D24" s="128"/>
      <c r="E24" s="128"/>
      <c r="F24" s="128"/>
      <c r="G24" s="128"/>
    </row>
    <row r="25" spans="2:8" ht="27" customHeight="1">
      <c r="B25" s="127"/>
      <c r="C25" s="226"/>
      <c r="D25" s="128"/>
      <c r="E25" s="128"/>
      <c r="F25" s="128"/>
      <c r="G25" s="128"/>
    </row>
    <row r="26" spans="2:8" ht="27" customHeight="1">
      <c r="B26" s="127"/>
      <c r="C26" s="226"/>
      <c r="D26" s="128"/>
      <c r="E26" s="128"/>
      <c r="F26" s="128"/>
      <c r="G26" s="128"/>
    </row>
    <row r="27" spans="2:8" ht="27" customHeight="1">
      <c r="B27" s="127"/>
      <c r="C27" s="226"/>
      <c r="D27" s="128"/>
      <c r="E27" s="128"/>
      <c r="F27" s="128"/>
      <c r="G27" s="128"/>
    </row>
    <row r="28" spans="2:8" ht="27" customHeight="1">
      <c r="B28" s="127"/>
      <c r="C28" s="226"/>
      <c r="D28" s="226"/>
      <c r="E28" s="134"/>
      <c r="F28" s="134"/>
    </row>
    <row r="29" spans="2:8" ht="27" customHeight="1">
      <c r="B29" s="127"/>
      <c r="C29" s="226"/>
      <c r="D29" s="229"/>
      <c r="E29" s="134"/>
      <c r="F29" s="134"/>
    </row>
    <row r="30" spans="2:8" ht="27" customHeight="1">
      <c r="B30" s="127"/>
      <c r="C30" s="226"/>
      <c r="D30" s="128"/>
      <c r="E30" s="134"/>
      <c r="F30" s="134"/>
    </row>
    <row r="31" spans="2:8" ht="27" customHeight="1">
      <c r="B31" s="127"/>
      <c r="C31" s="226"/>
      <c r="D31" s="128"/>
      <c r="E31" s="134"/>
      <c r="F31" s="134"/>
    </row>
    <row r="32" spans="2:8" ht="27" customHeight="1">
      <c r="B32" s="127"/>
      <c r="C32" s="226"/>
      <c r="D32" s="128"/>
      <c r="E32" s="134"/>
      <c r="F32" s="134"/>
    </row>
    <row r="33" spans="2:11" ht="27" customHeight="1">
      <c r="B33" s="127"/>
      <c r="C33" s="226"/>
      <c r="D33" s="229"/>
      <c r="E33" s="134"/>
      <c r="F33" s="134"/>
    </row>
    <row r="34" spans="2:11" ht="27" customHeight="1">
      <c r="B34" s="127"/>
      <c r="C34" s="226"/>
      <c r="D34" s="229"/>
      <c r="E34" s="134"/>
      <c r="F34" s="134"/>
    </row>
    <row r="35" spans="2:11" ht="27" customHeight="1">
      <c r="B35" s="127"/>
      <c r="C35" s="226"/>
      <c r="D35" s="229"/>
      <c r="E35" s="134"/>
      <c r="F35" s="134"/>
    </row>
    <row r="36" spans="2:11" ht="27" customHeight="1">
      <c r="B36" s="127"/>
      <c r="C36" s="226"/>
      <c r="D36" s="229"/>
      <c r="E36" s="134"/>
      <c r="F36" s="134"/>
    </row>
    <row r="37" spans="2:11" ht="27" customHeight="1">
      <c r="B37" s="127"/>
      <c r="C37" s="226"/>
      <c r="D37" s="229"/>
      <c r="E37" s="134"/>
      <c r="F37" s="134"/>
    </row>
    <row r="38" spans="2:11" ht="27" customHeight="1">
      <c r="B38" s="230"/>
      <c r="C38" s="231"/>
      <c r="D38" s="232"/>
      <c r="E38" s="134"/>
      <c r="F38" s="134"/>
    </row>
    <row r="39" spans="2:11" ht="27" customHeight="1">
      <c r="B39" s="143"/>
      <c r="C39" s="202"/>
      <c r="D39" s="232"/>
      <c r="E39" s="134"/>
      <c r="F39" s="134"/>
      <c r="G39" s="29"/>
      <c r="H39" s="29"/>
      <c r="I39" s="29"/>
      <c r="J39" s="29"/>
      <c r="K39" s="29"/>
    </row>
    <row r="40" spans="2:11" ht="8.25" customHeight="1">
      <c r="B40" s="204"/>
      <c r="C40" s="202"/>
      <c r="D40" s="206"/>
      <c r="E40" s="202"/>
      <c r="F40" s="202"/>
      <c r="G40" s="29"/>
      <c r="H40" s="29"/>
      <c r="I40" s="29"/>
      <c r="J40" s="29"/>
      <c r="K40" s="29"/>
    </row>
    <row r="41" spans="2:11" ht="21.75" customHeight="1">
      <c r="B41" s="207"/>
      <c r="C41" s="209"/>
      <c r="D41" s="208"/>
      <c r="E41" s="202"/>
      <c r="F41" s="202"/>
    </row>
    <row r="42" spans="2:11" ht="21.75" customHeight="1">
      <c r="B42" s="207"/>
      <c r="C42" s="209"/>
      <c r="D42" s="208"/>
      <c r="E42" s="207"/>
      <c r="F42" s="207"/>
    </row>
    <row r="43" spans="2:11" ht="21.75" customHeight="1">
      <c r="B43" s="207"/>
      <c r="C43" s="209"/>
      <c r="D43" s="208"/>
      <c r="E43" s="207"/>
      <c r="F43" s="207"/>
    </row>
    <row r="44" spans="2:11" ht="21.75" customHeight="1">
      <c r="B44" s="207"/>
      <c r="C44" s="209"/>
      <c r="D44" s="208"/>
      <c r="E44" s="207"/>
      <c r="F44" s="207"/>
    </row>
    <row r="45" spans="2:11" ht="21.75" customHeight="1">
      <c r="B45" s="207"/>
      <c r="C45" s="209"/>
      <c r="D45" s="208"/>
      <c r="E45" s="207"/>
      <c r="F45" s="207"/>
    </row>
    <row r="46" spans="2:11" ht="21.75" customHeight="1">
      <c r="B46" s="207"/>
      <c r="C46" s="209"/>
      <c r="D46" s="208"/>
      <c r="E46" s="207"/>
      <c r="F46" s="207"/>
    </row>
    <row r="47" spans="2:11" ht="21.75" customHeight="1">
      <c r="B47" s="207"/>
      <c r="C47" s="209"/>
      <c r="D47" s="208"/>
      <c r="E47" s="207"/>
      <c r="F47" s="207"/>
    </row>
    <row r="48" spans="2:11" ht="21.75" customHeight="1">
      <c r="B48" s="207"/>
      <c r="C48" s="209"/>
      <c r="D48" s="208"/>
      <c r="E48" s="207"/>
      <c r="F48" s="207"/>
    </row>
    <row r="49" spans="2:6" ht="21.75" customHeight="1">
      <c r="B49" s="207"/>
      <c r="C49" s="209"/>
      <c r="D49" s="208"/>
      <c r="E49" s="207"/>
      <c r="F49" s="207"/>
    </row>
    <row r="50" spans="2:6" ht="21.75" customHeight="1">
      <c r="B50" s="207"/>
      <c r="C50" s="209"/>
      <c r="D50" s="208"/>
      <c r="E50" s="207"/>
      <c r="F50" s="207"/>
    </row>
    <row r="51" spans="2:6" ht="21.75" customHeight="1">
      <c r="B51" s="207"/>
      <c r="C51" s="209"/>
      <c r="D51" s="208"/>
      <c r="E51" s="207"/>
      <c r="F51" s="207"/>
    </row>
    <row r="52" spans="2:6" ht="21.75" customHeight="1">
      <c r="B52" s="207"/>
      <c r="C52" s="209"/>
      <c r="D52" s="208"/>
      <c r="E52" s="207"/>
      <c r="F52" s="207"/>
    </row>
    <row r="53" spans="2:6" ht="21.75" customHeight="1">
      <c r="B53" s="207"/>
      <c r="C53" s="209"/>
      <c r="D53" s="208"/>
      <c r="E53" s="207"/>
      <c r="F53" s="207"/>
    </row>
    <row r="54" spans="2:6" ht="21.75" customHeight="1">
      <c r="B54" s="207"/>
      <c r="C54" s="209"/>
      <c r="D54" s="208"/>
      <c r="E54" s="207"/>
      <c r="F54" s="207"/>
    </row>
    <row r="55" spans="2:6" ht="21.75" customHeight="1">
      <c r="B55" s="207"/>
      <c r="C55" s="209"/>
      <c r="D55" s="208"/>
      <c r="E55" s="207"/>
      <c r="F55" s="207"/>
    </row>
    <row r="56" spans="2:6" ht="21.75" customHeight="1">
      <c r="B56" s="207"/>
      <c r="C56" s="209"/>
      <c r="D56" s="208"/>
      <c r="E56" s="207"/>
      <c r="F56" s="207"/>
    </row>
    <row r="57" spans="2:6" ht="21.75" customHeight="1">
      <c r="B57" s="207"/>
      <c r="C57" s="209"/>
      <c r="D57" s="208"/>
      <c r="E57" s="207"/>
      <c r="F57" s="207"/>
    </row>
    <row r="58" spans="2:6" ht="21.75" customHeight="1">
      <c r="B58" s="207"/>
      <c r="C58" s="209"/>
      <c r="D58" s="208"/>
      <c r="E58" s="207"/>
      <c r="F58" s="207"/>
    </row>
    <row r="59" spans="2:6" ht="21.75" customHeight="1">
      <c r="B59" s="207"/>
      <c r="C59" s="209"/>
      <c r="D59" s="208"/>
      <c r="E59" s="207"/>
      <c r="F59" s="207"/>
    </row>
    <row r="60" spans="2:6" ht="21.75" customHeight="1">
      <c r="B60" s="207"/>
      <c r="C60" s="209"/>
      <c r="D60" s="208"/>
      <c r="E60" s="207"/>
      <c r="F60" s="207"/>
    </row>
    <row r="61" spans="2:6" ht="21.75" customHeight="1">
      <c r="B61" s="207"/>
      <c r="C61" s="209"/>
      <c r="D61" s="208"/>
      <c r="E61" s="207"/>
      <c r="F61" s="207"/>
    </row>
    <row r="62" spans="2:6" ht="21.75" customHeight="1">
      <c r="B62" s="207"/>
      <c r="C62" s="209"/>
      <c r="D62" s="208"/>
      <c r="E62" s="207"/>
      <c r="F62" s="207"/>
    </row>
    <row r="63" spans="2:6" ht="21.75" customHeight="1">
      <c r="B63" s="207"/>
      <c r="C63" s="209"/>
      <c r="D63" s="208"/>
      <c r="E63" s="207"/>
      <c r="F63" s="207"/>
    </row>
    <row r="64" spans="2:6" ht="21.75" customHeight="1">
      <c r="B64" s="207"/>
      <c r="C64" s="209"/>
      <c r="D64" s="208"/>
      <c r="E64" s="207"/>
      <c r="F64" s="207"/>
    </row>
    <row r="65" spans="2:6" ht="21.75" customHeight="1">
      <c r="B65" s="207"/>
      <c r="C65" s="209"/>
      <c r="D65" s="208"/>
      <c r="E65" s="207"/>
      <c r="F65" s="207"/>
    </row>
    <row r="66" spans="2:6" ht="21.75" customHeight="1">
      <c r="B66" s="207"/>
      <c r="C66" s="209"/>
      <c r="D66" s="208"/>
      <c r="E66" s="207"/>
      <c r="F66" s="207"/>
    </row>
    <row r="67" spans="2:6" ht="21.75" customHeight="1">
      <c r="B67" s="207"/>
      <c r="C67" s="209"/>
      <c r="D67" s="208"/>
      <c r="E67" s="207"/>
      <c r="F67" s="207"/>
    </row>
    <row r="68" spans="2:6" ht="21.75" customHeight="1">
      <c r="B68" s="207"/>
      <c r="C68" s="209"/>
      <c r="D68" s="208"/>
      <c r="E68" s="207"/>
      <c r="F68" s="207"/>
    </row>
  </sheetData>
  <mergeCells count="9">
    <mergeCell ref="B5:H5"/>
    <mergeCell ref="B6:H6"/>
    <mergeCell ref="B7:H7"/>
    <mergeCell ref="F9:F11"/>
    <mergeCell ref="G9:G11"/>
    <mergeCell ref="B9:B11"/>
    <mergeCell ref="C9:C11"/>
    <mergeCell ref="D9:D11"/>
    <mergeCell ref="E9:E11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B5:M73"/>
  <sheetViews>
    <sheetView topLeftCell="B10" zoomScale="90" zoomScaleNormal="90" workbookViewId="0">
      <selection activeCell="I22" sqref="I22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2" customWidth="1"/>
    <col min="4" max="5" width="25.7109375" style="31" customWidth="1"/>
    <col min="6" max="9" width="25.7109375" style="12" customWidth="1"/>
    <col min="10" max="10" width="20.42578125" style="12" customWidth="1"/>
    <col min="11" max="11" width="12.85546875" style="12" customWidth="1"/>
    <col min="12" max="12" width="13.85546875" style="12" customWidth="1"/>
    <col min="13" max="13" width="13.42578125" style="12" customWidth="1"/>
    <col min="14" max="14" width="13.85546875" style="12" customWidth="1"/>
    <col min="15" max="15" width="18.85546875" style="12" customWidth="1"/>
    <col min="16" max="16384" width="9.140625" style="12"/>
  </cols>
  <sheetData>
    <row r="5" spans="2:13" ht="21.75" customHeight="1">
      <c r="B5" s="402" t="s">
        <v>121</v>
      </c>
      <c r="C5" s="402"/>
      <c r="D5" s="402"/>
      <c r="E5" s="402"/>
      <c r="F5" s="402"/>
      <c r="G5" s="402"/>
      <c r="H5" s="402"/>
      <c r="I5" s="33"/>
      <c r="J5" s="33"/>
      <c r="K5" s="33"/>
      <c r="L5" s="33"/>
      <c r="M5" s="33"/>
    </row>
    <row r="6" spans="2:13" ht="21.75" customHeight="1">
      <c r="B6" s="402" t="s">
        <v>196</v>
      </c>
      <c r="C6" s="402"/>
      <c r="D6" s="402"/>
      <c r="E6" s="402"/>
      <c r="F6" s="402"/>
      <c r="G6" s="402"/>
      <c r="H6" s="402"/>
      <c r="I6" s="33"/>
      <c r="J6" s="33"/>
      <c r="K6" s="33"/>
      <c r="L6" s="33"/>
      <c r="M6" s="33"/>
    </row>
    <row r="7" spans="2:13" ht="21.75" customHeight="1">
      <c r="B7" s="397" t="s">
        <v>305</v>
      </c>
      <c r="C7" s="397"/>
      <c r="D7" s="397"/>
      <c r="E7" s="397"/>
      <c r="F7" s="397"/>
      <c r="G7" s="397"/>
      <c r="H7" s="397"/>
      <c r="I7" s="34"/>
      <c r="J7" s="34"/>
      <c r="K7" s="34"/>
      <c r="L7" s="34"/>
      <c r="M7" s="34"/>
    </row>
    <row r="8" spans="2:13" ht="21" customHeight="1">
      <c r="B8" s="174"/>
      <c r="C8" s="175"/>
      <c r="D8" s="160"/>
      <c r="E8" s="160"/>
      <c r="F8" s="174"/>
      <c r="G8" s="174"/>
      <c r="H8" s="174"/>
      <c r="I8" s="23"/>
      <c r="J8" s="23"/>
      <c r="K8" s="23"/>
      <c r="L8" s="23"/>
      <c r="M8" s="23"/>
    </row>
    <row r="9" spans="2:13" s="24" customFormat="1" ht="29.25" customHeight="1">
      <c r="B9" s="424" t="s">
        <v>179</v>
      </c>
      <c r="C9" s="430" t="s">
        <v>158</v>
      </c>
      <c r="D9" s="433" t="s">
        <v>155</v>
      </c>
      <c r="E9" s="433" t="s">
        <v>124</v>
      </c>
      <c r="F9" s="436" t="s">
        <v>125</v>
      </c>
      <c r="G9" s="436" t="s">
        <v>194</v>
      </c>
      <c r="H9" s="436" t="s">
        <v>195</v>
      </c>
      <c r="I9" s="436" t="s">
        <v>105</v>
      </c>
    </row>
    <row r="10" spans="2:13" s="24" customFormat="1" ht="29.25" customHeight="1">
      <c r="B10" s="426"/>
      <c r="C10" s="431"/>
      <c r="D10" s="434"/>
      <c r="E10" s="434"/>
      <c r="F10" s="437"/>
      <c r="G10" s="437"/>
      <c r="H10" s="437"/>
      <c r="I10" s="437"/>
      <c r="J10" s="25"/>
    </row>
    <row r="11" spans="2:13" s="26" customFormat="1" ht="2.25" customHeight="1">
      <c r="B11" s="428"/>
      <c r="C11" s="432"/>
      <c r="D11" s="435"/>
      <c r="E11" s="435"/>
      <c r="F11" s="438"/>
      <c r="G11" s="438"/>
      <c r="H11" s="438"/>
      <c r="I11" s="438"/>
      <c r="J11" s="27"/>
    </row>
    <row r="12" spans="2:13" ht="27" customHeight="1">
      <c r="B12" s="176" t="s">
        <v>128</v>
      </c>
      <c r="C12" s="178"/>
      <c r="D12" s="179"/>
      <c r="E12" s="179"/>
      <c r="F12" s="180"/>
      <c r="G12" s="180"/>
      <c r="H12" s="180"/>
      <c r="I12" s="235"/>
      <c r="J12" s="28"/>
    </row>
    <row r="13" spans="2:13" ht="27" customHeight="1">
      <c r="B13" s="181" t="s">
        <v>180</v>
      </c>
      <c r="C13" s="193" t="s">
        <v>181</v>
      </c>
      <c r="D13" s="183" t="s">
        <v>309</v>
      </c>
      <c r="E13" s="183">
        <v>3850000</v>
      </c>
      <c r="F13" s="183">
        <v>2571665</v>
      </c>
      <c r="G13" s="183"/>
      <c r="H13" s="183"/>
      <c r="I13" s="242">
        <f t="shared" ref="I13:I24" si="0">SUM(F13:H13)</f>
        <v>2571665</v>
      </c>
      <c r="J13" s="29"/>
    </row>
    <row r="14" spans="2:13" ht="27" customHeight="1">
      <c r="B14" s="181"/>
      <c r="C14" s="181" t="s">
        <v>182</v>
      </c>
      <c r="D14" s="183" t="s">
        <v>309</v>
      </c>
      <c r="E14" s="183">
        <v>6128000</v>
      </c>
      <c r="F14" s="183">
        <v>3362593</v>
      </c>
      <c r="G14" s="183"/>
      <c r="H14" s="183">
        <v>1102338</v>
      </c>
      <c r="I14" s="242">
        <f t="shared" si="0"/>
        <v>4464931</v>
      </c>
      <c r="J14" s="29"/>
    </row>
    <row r="15" spans="2:13" ht="27" customHeight="1">
      <c r="B15" s="181" t="s">
        <v>183</v>
      </c>
      <c r="C15" s="181" t="s">
        <v>130</v>
      </c>
      <c r="D15" s="183" t="s">
        <v>309</v>
      </c>
      <c r="E15" s="183">
        <v>270000</v>
      </c>
      <c r="F15" s="183">
        <v>31192</v>
      </c>
      <c r="G15" s="183"/>
      <c r="H15" s="183"/>
      <c r="I15" s="242">
        <f t="shared" si="0"/>
        <v>31192</v>
      </c>
      <c r="J15" s="29"/>
    </row>
    <row r="16" spans="2:13" ht="27" customHeight="1">
      <c r="B16" s="181"/>
      <c r="C16" s="181" t="s">
        <v>131</v>
      </c>
      <c r="D16" s="183" t="s">
        <v>309</v>
      </c>
      <c r="E16" s="183">
        <v>2967000</v>
      </c>
      <c r="F16" s="183">
        <v>1834799.53</v>
      </c>
      <c r="G16" s="183"/>
      <c r="H16" s="183">
        <v>751014</v>
      </c>
      <c r="I16" s="242">
        <f t="shared" si="0"/>
        <v>2585813.5300000003</v>
      </c>
      <c r="J16" s="29"/>
    </row>
    <row r="17" spans="2:10" ht="27" customHeight="1">
      <c r="B17" s="181"/>
      <c r="C17" s="181" t="s">
        <v>132</v>
      </c>
      <c r="D17" s="183"/>
      <c r="E17" s="183">
        <v>1390000</v>
      </c>
      <c r="F17" s="183">
        <v>1227043</v>
      </c>
      <c r="G17" s="183"/>
      <c r="H17" s="183">
        <v>24273.5</v>
      </c>
      <c r="I17" s="242">
        <f t="shared" si="0"/>
        <v>1251316.5</v>
      </c>
      <c r="J17" s="29"/>
    </row>
    <row r="18" spans="2:10" ht="27" customHeight="1">
      <c r="B18" s="181"/>
      <c r="C18" s="181" t="s">
        <v>133</v>
      </c>
      <c r="D18" s="183" t="s">
        <v>309</v>
      </c>
      <c r="E18" s="183">
        <v>630000</v>
      </c>
      <c r="F18" s="183">
        <v>490670.67</v>
      </c>
      <c r="G18" s="183"/>
      <c r="H18" s="183"/>
      <c r="I18" s="242">
        <f t="shared" si="0"/>
        <v>490670.67</v>
      </c>
      <c r="J18" s="29"/>
    </row>
    <row r="19" spans="2:10" ht="27" customHeight="1">
      <c r="B19" s="181" t="s">
        <v>184</v>
      </c>
      <c r="C19" s="181" t="s">
        <v>136</v>
      </c>
      <c r="D19" s="183" t="s">
        <v>309</v>
      </c>
      <c r="E19" s="183">
        <v>61000</v>
      </c>
      <c r="F19" s="183">
        <v>61000</v>
      </c>
      <c r="G19" s="183"/>
      <c r="H19" s="183"/>
      <c r="I19" s="242">
        <f t="shared" si="0"/>
        <v>61000</v>
      </c>
      <c r="J19" s="29"/>
    </row>
    <row r="20" spans="2:10" ht="27" customHeight="1">
      <c r="B20" s="181"/>
      <c r="C20" s="181" t="s">
        <v>137</v>
      </c>
      <c r="D20" s="183"/>
      <c r="E20" s="183"/>
      <c r="F20" s="183"/>
      <c r="G20" s="183"/>
      <c r="H20" s="183"/>
      <c r="I20" s="242">
        <f t="shared" si="0"/>
        <v>0</v>
      </c>
      <c r="J20" s="29"/>
    </row>
    <row r="21" spans="2:10" ht="27" customHeight="1">
      <c r="B21" s="181" t="s">
        <v>185</v>
      </c>
      <c r="C21" s="183" t="s">
        <v>138</v>
      </c>
      <c r="D21" s="183" t="s">
        <v>309</v>
      </c>
      <c r="E21" s="183">
        <v>30000</v>
      </c>
      <c r="F21" s="183"/>
      <c r="G21" s="183"/>
      <c r="H21" s="183"/>
      <c r="I21" s="242">
        <f t="shared" si="0"/>
        <v>0</v>
      </c>
      <c r="J21" s="29"/>
    </row>
    <row r="22" spans="2:10" ht="27" customHeight="1">
      <c r="B22" s="181" t="s">
        <v>186</v>
      </c>
      <c r="C22" s="183" t="s">
        <v>134</v>
      </c>
      <c r="D22" s="183" t="s">
        <v>309</v>
      </c>
      <c r="E22" s="183">
        <v>160000</v>
      </c>
      <c r="F22" s="183">
        <v>40000</v>
      </c>
      <c r="G22" s="183"/>
      <c r="H22" s="183"/>
      <c r="I22" s="242">
        <f t="shared" si="0"/>
        <v>40000</v>
      </c>
      <c r="J22" s="29"/>
    </row>
    <row r="23" spans="2:10" ht="27" customHeight="1">
      <c r="B23" s="184" t="s">
        <v>127</v>
      </c>
      <c r="C23" s="186" t="s">
        <v>127</v>
      </c>
      <c r="D23" s="186"/>
      <c r="E23" s="186"/>
      <c r="F23" s="186"/>
      <c r="G23" s="186"/>
      <c r="H23" s="186"/>
      <c r="I23" s="242">
        <f t="shared" si="0"/>
        <v>0</v>
      </c>
      <c r="J23" s="29"/>
    </row>
    <row r="24" spans="2:10" ht="27" customHeight="1" thickBot="1">
      <c r="B24" s="233" t="s">
        <v>105</v>
      </c>
      <c r="C24" s="198"/>
      <c r="D24" s="199"/>
      <c r="E24" s="199">
        <f>SUM(E13:E23)</f>
        <v>15486000</v>
      </c>
      <c r="F24" s="234">
        <f>SUM(F13:F23)</f>
        <v>9618963.2000000011</v>
      </c>
      <c r="G24" s="234">
        <f>SUM(G17:G23)</f>
        <v>0</v>
      </c>
      <c r="H24" s="234">
        <f t="shared" ref="H24" si="1">SUM(H13:H23)</f>
        <v>1877625.5</v>
      </c>
      <c r="I24" s="243">
        <f t="shared" si="0"/>
        <v>11496588.700000001</v>
      </c>
      <c r="J24" s="30"/>
    </row>
    <row r="25" spans="2:10" ht="27" customHeight="1" thickTop="1">
      <c r="B25" s="237"/>
      <c r="C25" s="231"/>
      <c r="D25" s="232"/>
      <c r="E25" s="232"/>
      <c r="F25" s="139"/>
      <c r="G25" s="139"/>
      <c r="H25" s="139"/>
      <c r="I25" s="238"/>
      <c r="J25" s="30"/>
    </row>
    <row r="26" spans="2:10" ht="27" customHeight="1">
      <c r="B26" s="237"/>
      <c r="C26" s="231" t="s">
        <v>311</v>
      </c>
      <c r="D26" s="232"/>
      <c r="E26" s="232"/>
      <c r="F26" s="139"/>
      <c r="G26" s="139"/>
      <c r="H26" s="139"/>
      <c r="I26" s="238"/>
      <c r="J26" s="30"/>
    </row>
    <row r="27" spans="2:10" ht="27" customHeight="1">
      <c r="B27" s="225"/>
      <c r="C27" s="226"/>
      <c r="D27" s="227"/>
      <c r="E27" s="227"/>
      <c r="F27" s="127"/>
      <c r="G27" s="127"/>
      <c r="H27" s="127"/>
    </row>
    <row r="28" spans="2:10" ht="27" customHeight="1">
      <c r="B28" s="127"/>
      <c r="C28" s="226"/>
      <c r="D28" s="226"/>
      <c r="E28" s="128"/>
      <c r="F28" s="128"/>
      <c r="G28" s="128"/>
      <c r="H28" s="134"/>
      <c r="I28" s="128"/>
    </row>
    <row r="29" spans="2:10" ht="27" customHeight="1">
      <c r="B29" s="127"/>
      <c r="C29" s="226"/>
      <c r="D29" s="226"/>
      <c r="E29" s="128"/>
      <c r="F29" s="128"/>
      <c r="G29" s="128"/>
      <c r="H29" s="128"/>
      <c r="I29" s="128"/>
    </row>
    <row r="30" spans="2:10" ht="27" customHeight="1">
      <c r="B30" s="127"/>
      <c r="C30" s="226"/>
      <c r="D30" s="226"/>
      <c r="E30" s="128"/>
      <c r="F30" s="128"/>
      <c r="G30" s="128"/>
      <c r="H30" s="128"/>
      <c r="I30" s="128"/>
    </row>
    <row r="31" spans="2:10" ht="27" customHeight="1">
      <c r="B31" s="127"/>
      <c r="C31" s="226"/>
      <c r="D31" s="226"/>
      <c r="E31" s="128"/>
      <c r="F31" s="128"/>
      <c r="G31" s="128"/>
      <c r="H31" s="128"/>
    </row>
    <row r="32" spans="2:10" ht="27" customHeight="1">
      <c r="B32" s="127"/>
      <c r="C32" s="226"/>
      <c r="D32" s="226"/>
      <c r="E32" s="226"/>
      <c r="F32" s="134"/>
      <c r="G32" s="128"/>
      <c r="H32" s="128"/>
    </row>
    <row r="33" spans="2:13" ht="27" customHeight="1">
      <c r="B33" s="127"/>
      <c r="C33" s="226"/>
      <c r="D33" s="226"/>
      <c r="E33" s="226"/>
      <c r="F33" s="134"/>
      <c r="G33" s="134"/>
      <c r="H33" s="134"/>
    </row>
    <row r="34" spans="2:13" ht="27" customHeight="1">
      <c r="B34" s="127"/>
      <c r="C34" s="226"/>
      <c r="D34" s="229"/>
      <c r="E34" s="128"/>
      <c r="F34" s="134"/>
      <c r="G34" s="134"/>
      <c r="H34" s="134"/>
    </row>
    <row r="35" spans="2:13" ht="27" customHeight="1">
      <c r="B35" s="127"/>
      <c r="C35" s="226"/>
      <c r="D35" s="229"/>
      <c r="E35" s="128"/>
      <c r="F35" s="134"/>
      <c r="G35" s="134"/>
      <c r="H35" s="134"/>
    </row>
    <row r="36" spans="2:13" ht="27" customHeight="1">
      <c r="B36" s="127"/>
      <c r="C36" s="226"/>
      <c r="D36" s="229"/>
      <c r="E36" s="128"/>
      <c r="F36" s="134"/>
      <c r="G36" s="134"/>
      <c r="H36" s="134"/>
    </row>
    <row r="37" spans="2:13" ht="27" customHeight="1">
      <c r="B37" s="127"/>
      <c r="C37" s="226"/>
      <c r="D37" s="229"/>
      <c r="E37" s="229"/>
      <c r="F37" s="134"/>
      <c r="G37" s="134"/>
      <c r="H37" s="134"/>
    </row>
    <row r="38" spans="2:13" ht="27" customHeight="1">
      <c r="B38" s="127"/>
      <c r="C38" s="226"/>
      <c r="D38" s="229"/>
      <c r="E38" s="229"/>
      <c r="F38" s="134"/>
      <c r="G38" s="134"/>
      <c r="H38" s="134"/>
    </row>
    <row r="39" spans="2:13" ht="27" customHeight="1">
      <c r="B39" s="127"/>
      <c r="C39" s="226"/>
      <c r="D39" s="229"/>
      <c r="E39" s="229"/>
      <c r="F39" s="134"/>
      <c r="G39" s="134"/>
      <c r="H39" s="134"/>
    </row>
    <row r="40" spans="2:13" ht="27" customHeight="1">
      <c r="B40" s="127"/>
      <c r="C40" s="226"/>
      <c r="D40" s="229"/>
      <c r="E40" s="229"/>
      <c r="F40" s="134"/>
      <c r="G40" s="134"/>
      <c r="H40" s="134"/>
    </row>
    <row r="41" spans="2:13" ht="27" customHeight="1">
      <c r="B41" s="127"/>
      <c r="C41" s="226"/>
      <c r="D41" s="229"/>
      <c r="E41" s="229"/>
      <c r="F41" s="134"/>
      <c r="G41" s="134"/>
      <c r="H41" s="134"/>
    </row>
    <row r="42" spans="2:13" ht="27" customHeight="1">
      <c r="B42" s="127"/>
      <c r="C42" s="226"/>
      <c r="D42" s="229"/>
      <c r="E42" s="229"/>
      <c r="F42" s="134"/>
      <c r="G42" s="134"/>
      <c r="H42" s="134"/>
    </row>
    <row r="43" spans="2:13" ht="27" customHeight="1">
      <c r="B43" s="230"/>
      <c r="C43" s="231"/>
      <c r="D43" s="232"/>
      <c r="E43" s="232"/>
      <c r="F43" s="134"/>
      <c r="G43" s="134"/>
      <c r="H43" s="134"/>
    </row>
    <row r="44" spans="2:13" ht="27" customHeight="1">
      <c r="B44" s="143"/>
      <c r="C44" s="202"/>
      <c r="D44" s="232"/>
      <c r="E44" s="232"/>
      <c r="F44" s="134"/>
      <c r="G44" s="134"/>
      <c r="H44" s="134"/>
      <c r="I44" s="29"/>
      <c r="J44" s="29"/>
      <c r="K44" s="29"/>
      <c r="L44" s="29"/>
      <c r="M44" s="29"/>
    </row>
    <row r="45" spans="2:13" ht="8.25" customHeight="1">
      <c r="B45" s="204"/>
      <c r="C45" s="202"/>
      <c r="D45" s="206"/>
      <c r="E45" s="206"/>
      <c r="F45" s="202"/>
      <c r="G45" s="202"/>
      <c r="H45" s="202"/>
      <c r="I45" s="29"/>
      <c r="J45" s="29"/>
      <c r="K45" s="29"/>
      <c r="L45" s="29"/>
      <c r="M45" s="29"/>
    </row>
    <row r="46" spans="2:13" ht="21.75" customHeight="1">
      <c r="B46" s="207"/>
      <c r="C46" s="209"/>
      <c r="D46" s="208"/>
      <c r="E46" s="208"/>
      <c r="F46" s="202"/>
      <c r="G46" s="202"/>
      <c r="H46" s="202"/>
    </row>
    <row r="47" spans="2:13" ht="21.75" customHeight="1">
      <c r="B47" s="207"/>
      <c r="C47" s="209"/>
      <c r="D47" s="208"/>
      <c r="E47" s="208"/>
      <c r="F47" s="207" t="s">
        <v>176</v>
      </c>
      <c r="G47" s="207"/>
      <c r="H47" s="207"/>
    </row>
    <row r="48" spans="2:13" ht="21.75" customHeight="1">
      <c r="B48" s="207"/>
      <c r="C48" s="209"/>
      <c r="D48" s="208"/>
      <c r="E48" s="208"/>
      <c r="F48" s="207" t="s">
        <v>167</v>
      </c>
      <c r="G48" s="207"/>
      <c r="H48" s="207"/>
    </row>
    <row r="49" spans="2:8" ht="21.75" customHeight="1">
      <c r="B49" s="207"/>
      <c r="C49" s="209"/>
      <c r="D49" s="208"/>
      <c r="E49" s="208"/>
      <c r="F49" s="207" t="s">
        <v>165</v>
      </c>
      <c r="G49" s="207"/>
      <c r="H49" s="207"/>
    </row>
    <row r="50" spans="2:8" ht="21.75" customHeight="1">
      <c r="B50" s="207"/>
      <c r="C50" s="209"/>
      <c r="D50" s="208"/>
      <c r="E50" s="208"/>
      <c r="F50" s="207" t="s">
        <v>166</v>
      </c>
      <c r="G50" s="207"/>
      <c r="H50" s="207"/>
    </row>
    <row r="51" spans="2:8" ht="21.75" customHeight="1">
      <c r="B51" s="207"/>
      <c r="C51" s="209"/>
      <c r="D51" s="208"/>
      <c r="E51" s="208"/>
      <c r="F51" s="207"/>
      <c r="G51" s="207"/>
      <c r="H51" s="207"/>
    </row>
    <row r="52" spans="2:8" ht="21.75" customHeight="1">
      <c r="B52" s="207"/>
      <c r="C52" s="209"/>
      <c r="D52" s="208"/>
      <c r="E52" s="208"/>
      <c r="F52" s="207"/>
      <c r="G52" s="207"/>
      <c r="H52" s="207"/>
    </row>
    <row r="53" spans="2:8" ht="21.75" customHeight="1">
      <c r="B53" s="207"/>
      <c r="C53" s="209"/>
      <c r="D53" s="208"/>
      <c r="E53" s="208"/>
      <c r="F53" s="207"/>
      <c r="G53" s="207"/>
      <c r="H53" s="207"/>
    </row>
    <row r="54" spans="2:8" ht="21.75" customHeight="1">
      <c r="B54" s="207"/>
      <c r="C54" s="209"/>
      <c r="D54" s="208"/>
      <c r="E54" s="208"/>
      <c r="F54" s="207"/>
      <c r="G54" s="207"/>
      <c r="H54" s="207"/>
    </row>
    <row r="55" spans="2:8" ht="21.75" customHeight="1">
      <c r="B55" s="207"/>
      <c r="C55" s="209"/>
      <c r="D55" s="208"/>
      <c r="E55" s="208"/>
      <c r="F55" s="207"/>
      <c r="G55" s="207"/>
      <c r="H55" s="207"/>
    </row>
    <row r="56" spans="2:8" ht="21.75" customHeight="1">
      <c r="B56" s="207"/>
      <c r="C56" s="209"/>
      <c r="D56" s="208"/>
      <c r="E56" s="208"/>
      <c r="F56" s="207"/>
      <c r="G56" s="207"/>
      <c r="H56" s="207"/>
    </row>
    <row r="57" spans="2:8" ht="21.75" customHeight="1">
      <c r="B57" s="207"/>
      <c r="C57" s="209"/>
      <c r="D57" s="208"/>
      <c r="E57" s="208"/>
      <c r="F57" s="207"/>
      <c r="G57" s="207"/>
      <c r="H57" s="207"/>
    </row>
    <row r="58" spans="2:8" ht="21.75" customHeight="1">
      <c r="B58" s="207"/>
      <c r="C58" s="209"/>
      <c r="D58" s="208"/>
      <c r="E58" s="208"/>
      <c r="F58" s="207"/>
      <c r="G58" s="207"/>
      <c r="H58" s="207"/>
    </row>
    <row r="59" spans="2:8" ht="21.75" customHeight="1">
      <c r="B59" s="207"/>
      <c r="C59" s="209"/>
      <c r="D59" s="208"/>
      <c r="E59" s="208"/>
      <c r="F59" s="207"/>
      <c r="G59" s="207"/>
      <c r="H59" s="207"/>
    </row>
    <row r="60" spans="2:8" ht="21.75" customHeight="1">
      <c r="B60" s="207"/>
      <c r="C60" s="209"/>
      <c r="D60" s="208"/>
      <c r="E60" s="208"/>
      <c r="F60" s="207"/>
      <c r="G60" s="207"/>
      <c r="H60" s="207"/>
    </row>
    <row r="61" spans="2:8" ht="21.75" customHeight="1">
      <c r="B61" s="207"/>
      <c r="C61" s="209"/>
      <c r="D61" s="208"/>
      <c r="E61" s="208"/>
      <c r="F61" s="207"/>
      <c r="G61" s="207"/>
      <c r="H61" s="207"/>
    </row>
    <row r="62" spans="2:8" ht="21.75" customHeight="1">
      <c r="B62" s="207"/>
      <c r="C62" s="209"/>
      <c r="D62" s="208"/>
      <c r="E62" s="208"/>
      <c r="F62" s="207"/>
      <c r="G62" s="207"/>
      <c r="H62" s="207"/>
    </row>
    <row r="63" spans="2:8" ht="21.75" customHeight="1">
      <c r="B63" s="207"/>
      <c r="C63" s="209"/>
      <c r="D63" s="208"/>
      <c r="E63" s="208"/>
      <c r="F63" s="207"/>
      <c r="G63" s="207"/>
      <c r="H63" s="207"/>
    </row>
    <row r="64" spans="2:8" ht="21.75" customHeight="1">
      <c r="B64" s="207"/>
      <c r="C64" s="209"/>
      <c r="D64" s="208"/>
      <c r="E64" s="208"/>
      <c r="F64" s="207"/>
      <c r="G64" s="207"/>
      <c r="H64" s="207"/>
    </row>
    <row r="65" spans="2:8" ht="21.75" customHeight="1">
      <c r="B65" s="207"/>
      <c r="C65" s="209"/>
      <c r="D65" s="208"/>
      <c r="E65" s="208"/>
      <c r="F65" s="207"/>
      <c r="G65" s="207"/>
      <c r="H65" s="207"/>
    </row>
    <row r="66" spans="2:8" ht="21.75" customHeight="1">
      <c r="B66" s="207"/>
      <c r="C66" s="209"/>
      <c r="D66" s="208"/>
      <c r="E66" s="208"/>
      <c r="F66" s="207"/>
      <c r="G66" s="207"/>
      <c r="H66" s="207"/>
    </row>
    <row r="67" spans="2:8" ht="21.75" customHeight="1">
      <c r="B67" s="207"/>
      <c r="C67" s="209"/>
      <c r="D67" s="208"/>
      <c r="E67" s="208"/>
      <c r="F67" s="207"/>
      <c r="G67" s="207"/>
      <c r="H67" s="207"/>
    </row>
    <row r="68" spans="2:8" ht="21.75" customHeight="1">
      <c r="B68" s="207"/>
      <c r="C68" s="209"/>
      <c r="D68" s="208"/>
      <c r="E68" s="208"/>
      <c r="F68" s="207"/>
      <c r="G68" s="207"/>
      <c r="H68" s="207"/>
    </row>
    <row r="69" spans="2:8" ht="21.75" customHeight="1">
      <c r="B69" s="207"/>
      <c r="C69" s="209"/>
      <c r="D69" s="208"/>
      <c r="E69" s="208"/>
      <c r="F69" s="207"/>
      <c r="G69" s="207"/>
      <c r="H69" s="207"/>
    </row>
    <row r="70" spans="2:8" ht="21.75" customHeight="1">
      <c r="B70" s="207"/>
      <c r="C70" s="209"/>
      <c r="D70" s="208"/>
      <c r="E70" s="208"/>
      <c r="F70" s="207"/>
      <c r="G70" s="207"/>
      <c r="H70" s="207"/>
    </row>
    <row r="71" spans="2:8" ht="21.75" customHeight="1">
      <c r="B71" s="207"/>
      <c r="C71" s="209"/>
      <c r="D71" s="208"/>
      <c r="E71" s="208"/>
      <c r="F71" s="207"/>
      <c r="G71" s="207"/>
      <c r="H71" s="207"/>
    </row>
    <row r="72" spans="2:8" ht="21.75" customHeight="1">
      <c r="B72" s="207"/>
      <c r="C72" s="209"/>
      <c r="D72" s="208"/>
      <c r="E72" s="208"/>
      <c r="F72" s="207"/>
      <c r="G72" s="207"/>
      <c r="H72" s="207"/>
    </row>
    <row r="73" spans="2:8" ht="21.75" customHeight="1">
      <c r="B73" s="207"/>
      <c r="C73" s="209"/>
      <c r="D73" s="208"/>
      <c r="E73" s="208"/>
      <c r="F73" s="207"/>
      <c r="G73" s="207"/>
      <c r="H73" s="207"/>
    </row>
  </sheetData>
  <mergeCells count="11">
    <mergeCell ref="E9:E11"/>
    <mergeCell ref="I9:I11"/>
    <mergeCell ref="B5:H5"/>
    <mergeCell ref="B6:H6"/>
    <mergeCell ref="B7:H7"/>
    <mergeCell ref="B9:B11"/>
    <mergeCell ref="C9:C11"/>
    <mergeCell ref="D9:D11"/>
    <mergeCell ref="F9:F11"/>
    <mergeCell ref="G9:G11"/>
    <mergeCell ref="H9:H11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B5:M71"/>
  <sheetViews>
    <sheetView topLeftCell="A10" zoomScale="90" zoomScaleNormal="90" workbookViewId="0">
      <selection activeCell="H22" sqref="H22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2" customWidth="1"/>
    <col min="4" max="5" width="25.7109375" style="31" customWidth="1"/>
    <col min="6" max="9" width="25.7109375" style="12" customWidth="1"/>
    <col min="10" max="10" width="20.42578125" style="12" customWidth="1"/>
    <col min="11" max="11" width="12.85546875" style="12" customWidth="1"/>
    <col min="12" max="12" width="13.85546875" style="12" customWidth="1"/>
    <col min="13" max="13" width="13.42578125" style="12" customWidth="1"/>
    <col min="14" max="14" width="13.85546875" style="12" customWidth="1"/>
    <col min="15" max="15" width="18.85546875" style="12" customWidth="1"/>
    <col min="16" max="16384" width="9.140625" style="12"/>
  </cols>
  <sheetData>
    <row r="5" spans="2:13" ht="21.75" customHeight="1">
      <c r="B5" s="402" t="s">
        <v>121</v>
      </c>
      <c r="C5" s="402"/>
      <c r="D5" s="402"/>
      <c r="E5" s="402"/>
      <c r="F5" s="402"/>
      <c r="G5" s="402"/>
      <c r="H5" s="402"/>
      <c r="I5" s="33"/>
      <c r="J5" s="33"/>
      <c r="K5" s="33"/>
      <c r="L5" s="33"/>
      <c r="M5" s="33"/>
    </row>
    <row r="6" spans="2:13" ht="21.75" customHeight="1">
      <c r="B6" s="402" t="s">
        <v>197</v>
      </c>
      <c r="C6" s="402"/>
      <c r="D6" s="402"/>
      <c r="E6" s="402"/>
      <c r="F6" s="402"/>
      <c r="G6" s="402"/>
      <c r="H6" s="402"/>
      <c r="I6" s="33"/>
      <c r="J6" s="33"/>
      <c r="K6" s="33"/>
      <c r="L6" s="33"/>
      <c r="M6" s="33"/>
    </row>
    <row r="7" spans="2:13" ht="21.75" customHeight="1">
      <c r="B7" s="397" t="s">
        <v>305</v>
      </c>
      <c r="C7" s="397"/>
      <c r="D7" s="397"/>
      <c r="E7" s="397"/>
      <c r="F7" s="397"/>
      <c r="G7" s="397"/>
      <c r="H7" s="397"/>
      <c r="I7" s="34"/>
      <c r="J7" s="34"/>
      <c r="K7" s="34"/>
      <c r="L7" s="34"/>
      <c r="M7" s="34"/>
    </row>
    <row r="8" spans="2:13" ht="21" customHeight="1">
      <c r="B8" s="174"/>
      <c r="C8" s="175"/>
      <c r="D8" s="160"/>
      <c r="E8" s="160"/>
      <c r="F8" s="174"/>
      <c r="G8" s="174"/>
      <c r="H8" s="174"/>
      <c r="I8" s="23"/>
      <c r="J8" s="23"/>
      <c r="K8" s="23"/>
      <c r="L8" s="23"/>
      <c r="M8" s="23"/>
    </row>
    <row r="9" spans="2:13" s="24" customFormat="1" ht="29.25" customHeight="1">
      <c r="B9" s="424" t="s">
        <v>179</v>
      </c>
      <c r="C9" s="430" t="s">
        <v>158</v>
      </c>
      <c r="D9" s="433" t="s">
        <v>155</v>
      </c>
      <c r="E9" s="433" t="s">
        <v>124</v>
      </c>
      <c r="F9" s="436" t="s">
        <v>198</v>
      </c>
      <c r="G9" s="436" t="s">
        <v>199</v>
      </c>
      <c r="H9" s="436" t="s">
        <v>200</v>
      </c>
      <c r="I9" s="436" t="s">
        <v>105</v>
      </c>
    </row>
    <row r="10" spans="2:13" s="24" customFormat="1" ht="29.25" customHeight="1">
      <c r="B10" s="426"/>
      <c r="C10" s="431"/>
      <c r="D10" s="434"/>
      <c r="E10" s="434"/>
      <c r="F10" s="437"/>
      <c r="G10" s="437"/>
      <c r="H10" s="437"/>
      <c r="I10" s="437"/>
      <c r="J10" s="25"/>
    </row>
    <row r="11" spans="2:13" s="26" customFormat="1" ht="2.25" customHeight="1">
      <c r="B11" s="428"/>
      <c r="C11" s="432"/>
      <c r="D11" s="435"/>
      <c r="E11" s="435"/>
      <c r="F11" s="438"/>
      <c r="G11" s="438"/>
      <c r="H11" s="438"/>
      <c r="I11" s="438"/>
      <c r="J11" s="27"/>
    </row>
    <row r="12" spans="2:13" ht="27" customHeight="1">
      <c r="B12" s="176" t="s">
        <v>128</v>
      </c>
      <c r="C12" s="178"/>
      <c r="D12" s="179"/>
      <c r="E12" s="179"/>
      <c r="F12" s="180"/>
      <c r="G12" s="180"/>
      <c r="H12" s="180"/>
      <c r="I12" s="235"/>
      <c r="J12" s="28"/>
    </row>
    <row r="13" spans="2:13" ht="27" customHeight="1">
      <c r="B13" s="181" t="s">
        <v>180</v>
      </c>
      <c r="C13" s="181" t="s">
        <v>182</v>
      </c>
      <c r="D13" s="183" t="s">
        <v>309</v>
      </c>
      <c r="E13" s="183">
        <v>566000</v>
      </c>
      <c r="F13" s="183">
        <v>540450</v>
      </c>
      <c r="G13" s="183"/>
      <c r="H13" s="183"/>
      <c r="I13" s="242">
        <f t="shared" ref="I13:I22" si="0">SUM(F13:H13)</f>
        <v>540450</v>
      </c>
      <c r="J13" s="29"/>
    </row>
    <row r="14" spans="2:13" ht="27" customHeight="1">
      <c r="B14" s="181" t="s">
        <v>183</v>
      </c>
      <c r="C14" s="181" t="s">
        <v>130</v>
      </c>
      <c r="D14" s="183"/>
      <c r="E14" s="183"/>
      <c r="F14" s="183"/>
      <c r="G14" s="183"/>
      <c r="H14" s="183"/>
      <c r="I14" s="242">
        <f t="shared" si="0"/>
        <v>0</v>
      </c>
      <c r="J14" s="29"/>
    </row>
    <row r="15" spans="2:13" ht="27" customHeight="1">
      <c r="B15" s="181"/>
      <c r="C15" s="181" t="s">
        <v>131</v>
      </c>
      <c r="D15" s="183" t="s">
        <v>309</v>
      </c>
      <c r="E15" s="183">
        <v>760000</v>
      </c>
      <c r="F15" s="183">
        <v>129884</v>
      </c>
      <c r="G15" s="183"/>
      <c r="H15" s="183"/>
      <c r="I15" s="242">
        <f t="shared" si="0"/>
        <v>129884</v>
      </c>
      <c r="J15" s="29"/>
    </row>
    <row r="16" spans="2:13" ht="27" customHeight="1">
      <c r="B16" s="181"/>
      <c r="C16" s="181" t="s">
        <v>132</v>
      </c>
      <c r="D16" s="183" t="s">
        <v>309</v>
      </c>
      <c r="E16" s="183">
        <v>320000</v>
      </c>
      <c r="F16" s="183">
        <v>130400</v>
      </c>
      <c r="G16" s="183"/>
      <c r="H16" s="183"/>
      <c r="I16" s="242">
        <f t="shared" si="0"/>
        <v>130400</v>
      </c>
      <c r="J16" s="29"/>
    </row>
    <row r="17" spans="2:10" ht="27" customHeight="1">
      <c r="B17" s="181"/>
      <c r="C17" s="181" t="s">
        <v>133</v>
      </c>
      <c r="D17" s="183"/>
      <c r="E17" s="183"/>
      <c r="F17" s="183"/>
      <c r="G17" s="183"/>
      <c r="H17" s="183"/>
      <c r="I17" s="242">
        <f t="shared" si="0"/>
        <v>0</v>
      </c>
      <c r="J17" s="29"/>
    </row>
    <row r="18" spans="2:10" ht="27" customHeight="1">
      <c r="B18" s="181" t="s">
        <v>184</v>
      </c>
      <c r="C18" s="181" t="s">
        <v>136</v>
      </c>
      <c r="D18" s="183"/>
      <c r="E18" s="183"/>
      <c r="F18" s="183"/>
      <c r="G18" s="183"/>
      <c r="H18" s="183"/>
      <c r="I18" s="242">
        <f t="shared" si="0"/>
        <v>0</v>
      </c>
      <c r="J18" s="29"/>
    </row>
    <row r="19" spans="2:10" ht="27" customHeight="1">
      <c r="B19" s="181"/>
      <c r="C19" s="181" t="s">
        <v>137</v>
      </c>
      <c r="D19" s="183"/>
      <c r="E19" s="183"/>
      <c r="F19" s="183"/>
      <c r="G19" s="183"/>
      <c r="H19" s="183"/>
      <c r="I19" s="242">
        <f t="shared" si="0"/>
        <v>0</v>
      </c>
      <c r="J19" s="29"/>
    </row>
    <row r="20" spans="2:10" ht="27" customHeight="1">
      <c r="B20" s="181" t="s">
        <v>185</v>
      </c>
      <c r="C20" s="183" t="s">
        <v>138</v>
      </c>
      <c r="D20" s="183"/>
      <c r="E20" s="183"/>
      <c r="F20" s="183"/>
      <c r="G20" s="183"/>
      <c r="H20" s="183"/>
      <c r="I20" s="242">
        <f t="shared" si="0"/>
        <v>0</v>
      </c>
      <c r="J20" s="29"/>
    </row>
    <row r="21" spans="2:10" ht="27" customHeight="1">
      <c r="B21" s="181" t="s">
        <v>186</v>
      </c>
      <c r="C21" s="183" t="s">
        <v>134</v>
      </c>
      <c r="D21" s="183" t="s">
        <v>309</v>
      </c>
      <c r="E21" s="183"/>
      <c r="F21" s="245" t="s">
        <v>228</v>
      </c>
      <c r="G21" s="183"/>
      <c r="H21" s="183"/>
      <c r="I21" s="242">
        <f t="shared" si="0"/>
        <v>0</v>
      </c>
      <c r="J21" s="29"/>
    </row>
    <row r="22" spans="2:10" ht="27" customHeight="1" thickBot="1">
      <c r="B22" s="233" t="s">
        <v>105</v>
      </c>
      <c r="C22" s="198"/>
      <c r="D22" s="199"/>
      <c r="E22" s="199">
        <f>SUM(E13:E21)</f>
        <v>1646000</v>
      </c>
      <c r="F22" s="234">
        <f>SUM(F13:F21)</f>
        <v>800734</v>
      </c>
      <c r="G22" s="234"/>
      <c r="H22" s="234">
        <f>SUM(H13:H21)</f>
        <v>0</v>
      </c>
      <c r="I22" s="243">
        <f t="shared" si="0"/>
        <v>800734</v>
      </c>
      <c r="J22" s="30"/>
    </row>
    <row r="23" spans="2:10" ht="27" customHeight="1" thickTop="1">
      <c r="B23" s="237"/>
      <c r="C23" s="231"/>
      <c r="D23" s="232"/>
      <c r="E23" s="232"/>
      <c r="F23" s="139"/>
      <c r="G23" s="139"/>
      <c r="H23" s="139"/>
      <c r="I23" s="238"/>
      <c r="J23" s="30"/>
    </row>
    <row r="24" spans="2:10" ht="27" customHeight="1">
      <c r="B24" s="231" t="s">
        <v>311</v>
      </c>
      <c r="C24" s="231"/>
      <c r="D24" s="232"/>
      <c r="E24" s="232"/>
      <c r="F24" s="139"/>
      <c r="G24" s="139"/>
      <c r="H24" s="139"/>
      <c r="I24" s="238"/>
      <c r="J24" s="30"/>
    </row>
    <row r="25" spans="2:10" ht="27" customHeight="1">
      <c r="B25" s="225"/>
      <c r="C25" s="226"/>
      <c r="D25" s="227"/>
      <c r="E25" s="227"/>
      <c r="F25" s="127"/>
      <c r="G25" s="127"/>
      <c r="H25" s="127"/>
    </row>
    <row r="26" spans="2:10" ht="27" customHeight="1">
      <c r="B26" s="127"/>
      <c r="C26" s="226"/>
      <c r="D26" s="226"/>
      <c r="E26" s="128"/>
      <c r="F26" s="128"/>
      <c r="G26" s="128"/>
      <c r="H26" s="134"/>
      <c r="I26" s="128"/>
    </row>
    <row r="27" spans="2:10" ht="27" customHeight="1">
      <c r="B27" s="127"/>
      <c r="C27" s="226"/>
      <c r="D27" s="226"/>
      <c r="E27" s="128"/>
      <c r="F27" s="128"/>
      <c r="G27" s="128"/>
      <c r="H27" s="128"/>
      <c r="I27" s="128"/>
    </row>
    <row r="28" spans="2:10" ht="27" customHeight="1">
      <c r="B28" s="127"/>
      <c r="C28" s="226"/>
      <c r="D28" s="226"/>
      <c r="E28" s="128"/>
      <c r="F28" s="128"/>
      <c r="G28" s="128"/>
      <c r="H28" s="128"/>
      <c r="I28" s="128"/>
    </row>
    <row r="29" spans="2:10" ht="27" customHeight="1">
      <c r="B29" s="127"/>
      <c r="C29" s="226"/>
      <c r="D29" s="226"/>
      <c r="E29" s="128"/>
      <c r="F29" s="128"/>
      <c r="G29" s="128"/>
      <c r="H29" s="128"/>
    </row>
    <row r="30" spans="2:10" ht="27" customHeight="1">
      <c r="B30" s="127"/>
      <c r="C30" s="226"/>
      <c r="D30" s="226"/>
      <c r="E30" s="226"/>
      <c r="F30" s="134"/>
      <c r="G30" s="128"/>
      <c r="H30" s="128"/>
    </row>
    <row r="31" spans="2:10" ht="27" customHeight="1">
      <c r="B31" s="127"/>
      <c r="C31" s="226"/>
      <c r="D31" s="226"/>
      <c r="E31" s="226"/>
      <c r="F31" s="134"/>
      <c r="G31" s="134"/>
      <c r="H31" s="134"/>
    </row>
    <row r="32" spans="2:10" ht="27" customHeight="1">
      <c r="B32" s="127"/>
      <c r="C32" s="226"/>
      <c r="D32" s="229"/>
      <c r="E32" s="128"/>
      <c r="F32" s="134"/>
      <c r="G32" s="134"/>
      <c r="H32" s="134"/>
    </row>
    <row r="33" spans="2:13" ht="27" customHeight="1">
      <c r="B33" s="127"/>
      <c r="C33" s="226"/>
      <c r="D33" s="229"/>
      <c r="E33" s="128"/>
      <c r="F33" s="134"/>
      <c r="G33" s="134"/>
      <c r="H33" s="134"/>
    </row>
    <row r="34" spans="2:13" ht="27" customHeight="1">
      <c r="B34" s="127"/>
      <c r="C34" s="226"/>
      <c r="D34" s="229"/>
      <c r="E34" s="128"/>
      <c r="F34" s="134"/>
      <c r="G34" s="134"/>
      <c r="H34" s="134"/>
    </row>
    <row r="35" spans="2:13" ht="27" customHeight="1">
      <c r="B35" s="127"/>
      <c r="C35" s="226"/>
      <c r="D35" s="229"/>
      <c r="E35" s="229"/>
      <c r="F35" s="134"/>
      <c r="G35" s="134"/>
      <c r="H35" s="134"/>
    </row>
    <row r="36" spans="2:13" ht="27" customHeight="1">
      <c r="B36" s="127"/>
      <c r="C36" s="226"/>
      <c r="D36" s="229"/>
      <c r="E36" s="229"/>
      <c r="F36" s="134"/>
      <c r="G36" s="134"/>
      <c r="H36" s="134"/>
    </row>
    <row r="37" spans="2:13" ht="27" customHeight="1">
      <c r="B37" s="127"/>
      <c r="C37" s="226"/>
      <c r="D37" s="229"/>
      <c r="E37" s="229"/>
      <c r="F37" s="134"/>
      <c r="G37" s="134"/>
      <c r="H37" s="134"/>
    </row>
    <row r="38" spans="2:13" ht="27" customHeight="1">
      <c r="B38" s="127"/>
      <c r="C38" s="226"/>
      <c r="D38" s="229"/>
      <c r="E38" s="229"/>
      <c r="F38" s="134"/>
      <c r="G38" s="134"/>
      <c r="H38" s="134"/>
    </row>
    <row r="39" spans="2:13" ht="27" customHeight="1">
      <c r="B39" s="127"/>
      <c r="C39" s="226"/>
      <c r="D39" s="229"/>
      <c r="E39" s="229"/>
      <c r="F39" s="134"/>
      <c r="G39" s="134"/>
      <c r="H39" s="134"/>
    </row>
    <row r="40" spans="2:13" ht="27" customHeight="1">
      <c r="B40" s="127"/>
      <c r="C40" s="226"/>
      <c r="D40" s="229"/>
      <c r="E40" s="229"/>
      <c r="F40" s="134"/>
      <c r="G40" s="134"/>
      <c r="H40" s="134"/>
    </row>
    <row r="41" spans="2:13" ht="27" customHeight="1">
      <c r="B41" s="230"/>
      <c r="C41" s="231"/>
      <c r="D41" s="232"/>
      <c r="E41" s="232"/>
      <c r="F41" s="134"/>
      <c r="G41" s="134"/>
      <c r="H41" s="134"/>
    </row>
    <row r="42" spans="2:13" ht="27" customHeight="1">
      <c r="B42" s="143"/>
      <c r="C42" s="202"/>
      <c r="D42" s="232"/>
      <c r="E42" s="232"/>
      <c r="F42" s="134"/>
      <c r="G42" s="134"/>
      <c r="H42" s="134"/>
      <c r="I42" s="29"/>
      <c r="J42" s="29"/>
      <c r="K42" s="29"/>
      <c r="L42" s="29"/>
      <c r="M42" s="29"/>
    </row>
    <row r="43" spans="2:13" ht="8.25" customHeight="1">
      <c r="B43" s="204"/>
      <c r="C43" s="202"/>
      <c r="D43" s="206"/>
      <c r="E43" s="206"/>
      <c r="F43" s="202"/>
      <c r="G43" s="202"/>
      <c r="H43" s="202"/>
      <c r="I43" s="29"/>
      <c r="J43" s="29"/>
      <c r="K43" s="29"/>
      <c r="L43" s="29"/>
      <c r="M43" s="29"/>
    </row>
    <row r="44" spans="2:13" ht="21.75" customHeight="1">
      <c r="B44" s="207"/>
      <c r="C44" s="209"/>
      <c r="D44" s="208"/>
      <c r="E44" s="208"/>
      <c r="F44" s="202"/>
      <c r="G44" s="202"/>
      <c r="H44" s="202"/>
    </row>
    <row r="45" spans="2:13" ht="21.75" customHeight="1">
      <c r="B45" s="207"/>
      <c r="C45" s="209"/>
      <c r="D45" s="208"/>
      <c r="E45" s="208"/>
      <c r="F45" s="207" t="s">
        <v>176</v>
      </c>
      <c r="G45" s="207"/>
      <c r="H45" s="207"/>
    </row>
    <row r="46" spans="2:13" ht="21.75" customHeight="1">
      <c r="B46" s="207"/>
      <c r="C46" s="209"/>
      <c r="D46" s="208"/>
      <c r="E46" s="208"/>
      <c r="F46" s="207" t="s">
        <v>167</v>
      </c>
      <c r="G46" s="207"/>
      <c r="H46" s="207"/>
    </row>
    <row r="47" spans="2:13" ht="21.75" customHeight="1">
      <c r="B47" s="207"/>
      <c r="C47" s="209"/>
      <c r="D47" s="208"/>
      <c r="E47" s="208"/>
      <c r="F47" s="207" t="s">
        <v>165</v>
      </c>
      <c r="G47" s="207"/>
      <c r="H47" s="207"/>
    </row>
    <row r="48" spans="2:13" ht="21.75" customHeight="1">
      <c r="B48" s="207"/>
      <c r="C48" s="209"/>
      <c r="D48" s="208"/>
      <c r="E48" s="208"/>
      <c r="F48" s="207" t="s">
        <v>166</v>
      </c>
      <c r="G48" s="207"/>
      <c r="H48" s="207"/>
    </row>
    <row r="49" spans="2:8" ht="21.75" customHeight="1">
      <c r="B49" s="207"/>
      <c r="C49" s="209"/>
      <c r="D49" s="208"/>
      <c r="E49" s="208"/>
      <c r="F49" s="207"/>
      <c r="G49" s="207"/>
      <c r="H49" s="207"/>
    </row>
    <row r="50" spans="2:8" ht="21.75" customHeight="1">
      <c r="B50" s="207"/>
      <c r="C50" s="209"/>
      <c r="D50" s="208"/>
      <c r="E50" s="208"/>
      <c r="F50" s="207"/>
      <c r="G50" s="207"/>
      <c r="H50" s="207"/>
    </row>
    <row r="51" spans="2:8" ht="21.75" customHeight="1">
      <c r="B51" s="207"/>
      <c r="C51" s="209"/>
      <c r="D51" s="208"/>
      <c r="E51" s="208"/>
      <c r="F51" s="207"/>
      <c r="G51" s="207"/>
      <c r="H51" s="207"/>
    </row>
    <row r="52" spans="2:8" ht="21.75" customHeight="1">
      <c r="B52" s="207"/>
      <c r="C52" s="209"/>
      <c r="D52" s="208"/>
      <c r="E52" s="208"/>
      <c r="F52" s="207"/>
      <c r="G52" s="207"/>
      <c r="H52" s="207"/>
    </row>
    <row r="53" spans="2:8" ht="21.75" customHeight="1">
      <c r="B53" s="207"/>
      <c r="C53" s="209"/>
      <c r="D53" s="208"/>
      <c r="E53" s="208"/>
      <c r="F53" s="207"/>
      <c r="G53" s="207"/>
      <c r="H53" s="207"/>
    </row>
    <row r="54" spans="2:8" ht="21.75" customHeight="1">
      <c r="B54" s="207"/>
      <c r="C54" s="209"/>
      <c r="D54" s="208"/>
      <c r="E54" s="208"/>
      <c r="F54" s="207"/>
      <c r="G54" s="207"/>
      <c r="H54" s="207"/>
    </row>
    <row r="55" spans="2:8" ht="21.75" customHeight="1">
      <c r="B55" s="207"/>
      <c r="C55" s="209"/>
      <c r="D55" s="208"/>
      <c r="E55" s="208"/>
      <c r="F55" s="207"/>
      <c r="G55" s="207"/>
      <c r="H55" s="207"/>
    </row>
    <row r="56" spans="2:8" ht="21.75" customHeight="1">
      <c r="B56" s="207"/>
      <c r="C56" s="209"/>
      <c r="D56" s="208"/>
      <c r="E56" s="208"/>
      <c r="F56" s="207"/>
      <c r="G56" s="207"/>
      <c r="H56" s="207"/>
    </row>
    <row r="57" spans="2:8" ht="21.75" customHeight="1">
      <c r="B57" s="207"/>
      <c r="C57" s="209"/>
      <c r="D57" s="208"/>
      <c r="E57" s="208"/>
      <c r="F57" s="207"/>
      <c r="G57" s="207"/>
      <c r="H57" s="207"/>
    </row>
    <row r="58" spans="2:8" ht="21.75" customHeight="1">
      <c r="B58" s="207"/>
      <c r="C58" s="209"/>
      <c r="D58" s="208"/>
      <c r="E58" s="208"/>
      <c r="F58" s="207"/>
      <c r="G58" s="207"/>
      <c r="H58" s="207"/>
    </row>
    <row r="59" spans="2:8" ht="21.75" customHeight="1">
      <c r="B59" s="207"/>
      <c r="C59" s="209"/>
      <c r="D59" s="208"/>
      <c r="E59" s="208"/>
      <c r="F59" s="207"/>
      <c r="G59" s="207"/>
      <c r="H59" s="207"/>
    </row>
    <row r="60" spans="2:8" ht="21.75" customHeight="1">
      <c r="B60" s="207"/>
      <c r="C60" s="209"/>
      <c r="D60" s="208"/>
      <c r="E60" s="208"/>
      <c r="F60" s="207"/>
      <c r="G60" s="207"/>
      <c r="H60" s="207"/>
    </row>
    <row r="61" spans="2:8" ht="21.75" customHeight="1">
      <c r="B61" s="207"/>
      <c r="C61" s="209"/>
      <c r="D61" s="208"/>
      <c r="E61" s="208"/>
      <c r="F61" s="207"/>
      <c r="G61" s="207"/>
      <c r="H61" s="207"/>
    </row>
    <row r="62" spans="2:8" ht="21.75" customHeight="1">
      <c r="B62" s="207"/>
      <c r="C62" s="209"/>
      <c r="D62" s="208"/>
      <c r="E62" s="208"/>
      <c r="F62" s="207"/>
      <c r="G62" s="207"/>
      <c r="H62" s="207"/>
    </row>
    <row r="63" spans="2:8" ht="21.75" customHeight="1">
      <c r="B63" s="207"/>
      <c r="C63" s="209"/>
      <c r="D63" s="208"/>
      <c r="E63" s="208"/>
      <c r="F63" s="207"/>
      <c r="G63" s="207"/>
      <c r="H63" s="207"/>
    </row>
    <row r="64" spans="2:8" ht="21.75" customHeight="1">
      <c r="B64" s="207"/>
      <c r="C64" s="209"/>
      <c r="D64" s="208"/>
      <c r="E64" s="208"/>
      <c r="F64" s="207"/>
      <c r="G64" s="207"/>
      <c r="H64" s="207"/>
    </row>
    <row r="65" spans="2:8" ht="21.75" customHeight="1">
      <c r="B65" s="207"/>
      <c r="C65" s="209"/>
      <c r="D65" s="208"/>
      <c r="E65" s="208"/>
      <c r="F65" s="207"/>
      <c r="G65" s="207"/>
      <c r="H65" s="207"/>
    </row>
    <row r="66" spans="2:8" ht="21.75" customHeight="1">
      <c r="B66" s="207"/>
      <c r="C66" s="209"/>
      <c r="D66" s="208"/>
      <c r="E66" s="208"/>
      <c r="F66" s="207"/>
      <c r="G66" s="207"/>
      <c r="H66" s="207"/>
    </row>
    <row r="67" spans="2:8" ht="21.75" customHeight="1">
      <c r="B67" s="207"/>
      <c r="C67" s="209"/>
      <c r="D67" s="208"/>
      <c r="E67" s="208"/>
      <c r="F67" s="207"/>
      <c r="G67" s="207"/>
      <c r="H67" s="207"/>
    </row>
    <row r="68" spans="2:8" ht="21.75" customHeight="1">
      <c r="B68" s="207"/>
      <c r="C68" s="209"/>
      <c r="D68" s="208"/>
      <c r="E68" s="208"/>
      <c r="F68" s="207"/>
      <c r="G68" s="207"/>
      <c r="H68" s="207"/>
    </row>
    <row r="69" spans="2:8" ht="21.75" customHeight="1">
      <c r="B69" s="207"/>
      <c r="C69" s="209"/>
      <c r="D69" s="208"/>
      <c r="E69" s="208"/>
      <c r="F69" s="207"/>
      <c r="G69" s="207"/>
      <c r="H69" s="207"/>
    </row>
    <row r="70" spans="2:8" ht="21.75" customHeight="1">
      <c r="B70" s="207"/>
      <c r="C70" s="209"/>
      <c r="D70" s="208"/>
      <c r="E70" s="208"/>
      <c r="F70" s="207"/>
      <c r="G70" s="207"/>
      <c r="H70" s="207"/>
    </row>
    <row r="71" spans="2:8" ht="21.75" customHeight="1">
      <c r="B71" s="207"/>
      <c r="C71" s="209"/>
      <c r="D71" s="208"/>
      <c r="E71" s="208"/>
      <c r="F71" s="207"/>
      <c r="G71" s="207"/>
      <c r="H71" s="207"/>
    </row>
  </sheetData>
  <mergeCells count="11">
    <mergeCell ref="I9:I11"/>
    <mergeCell ref="B5:H5"/>
    <mergeCell ref="B6:H6"/>
    <mergeCell ref="B7:H7"/>
    <mergeCell ref="B9:B11"/>
    <mergeCell ref="C9:C11"/>
    <mergeCell ref="D9:D11"/>
    <mergeCell ref="E9:E11"/>
    <mergeCell ref="F9:F11"/>
    <mergeCell ref="G9:G11"/>
    <mergeCell ref="H9:H11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B5:M71"/>
  <sheetViews>
    <sheetView topLeftCell="A10" zoomScale="90" zoomScaleNormal="90" workbookViewId="0">
      <selection activeCell="H24" sqref="H24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2" customWidth="1"/>
    <col min="4" max="5" width="25.7109375" style="31" customWidth="1"/>
    <col min="6" max="9" width="25.7109375" style="12" customWidth="1"/>
    <col min="10" max="10" width="20.42578125" style="12" customWidth="1"/>
    <col min="11" max="11" width="12.85546875" style="12" customWidth="1"/>
    <col min="12" max="12" width="13.85546875" style="12" customWidth="1"/>
    <col min="13" max="13" width="13.42578125" style="12" customWidth="1"/>
    <col min="14" max="14" width="13.85546875" style="12" customWidth="1"/>
    <col min="15" max="15" width="18.85546875" style="12" customWidth="1"/>
    <col min="16" max="16384" width="9.140625" style="12"/>
  </cols>
  <sheetData>
    <row r="5" spans="2:13" ht="21.75" customHeight="1">
      <c r="B5" s="402" t="s">
        <v>121</v>
      </c>
      <c r="C5" s="402"/>
      <c r="D5" s="402"/>
      <c r="E5" s="402"/>
      <c r="F5" s="402"/>
      <c r="G5" s="402"/>
      <c r="H5" s="402"/>
      <c r="I5" s="33"/>
      <c r="J5" s="33"/>
      <c r="K5" s="33"/>
      <c r="L5" s="33"/>
      <c r="M5" s="33"/>
    </row>
    <row r="6" spans="2:13" ht="21.75" customHeight="1">
      <c r="B6" s="402" t="s">
        <v>201</v>
      </c>
      <c r="C6" s="402"/>
      <c r="D6" s="402"/>
      <c r="E6" s="402"/>
      <c r="F6" s="402"/>
      <c r="G6" s="402"/>
      <c r="H6" s="402"/>
      <c r="I6" s="33"/>
      <c r="J6" s="33"/>
      <c r="K6" s="33"/>
      <c r="L6" s="33"/>
      <c r="M6" s="33"/>
    </row>
    <row r="7" spans="2:13" ht="21.75" customHeight="1">
      <c r="B7" s="397" t="s">
        <v>305</v>
      </c>
      <c r="C7" s="397"/>
      <c r="D7" s="397"/>
      <c r="E7" s="397"/>
      <c r="F7" s="397"/>
      <c r="G7" s="397"/>
      <c r="H7" s="397"/>
      <c r="I7" s="34"/>
      <c r="J7" s="34"/>
      <c r="K7" s="34"/>
      <c r="L7" s="34"/>
      <c r="M7" s="34"/>
    </row>
    <row r="8" spans="2:13" ht="21" customHeight="1">
      <c r="B8" s="174"/>
      <c r="C8" s="175"/>
      <c r="D8" s="160"/>
      <c r="E8" s="160"/>
      <c r="F8" s="174"/>
      <c r="G8" s="174"/>
      <c r="H8" s="174"/>
      <c r="I8" s="23"/>
      <c r="J8" s="23"/>
      <c r="K8" s="23"/>
      <c r="L8" s="23"/>
      <c r="M8" s="23"/>
    </row>
    <row r="9" spans="2:13" s="24" customFormat="1" ht="29.25" customHeight="1">
      <c r="B9" s="424" t="s">
        <v>179</v>
      </c>
      <c r="C9" s="430" t="s">
        <v>158</v>
      </c>
      <c r="D9" s="433" t="s">
        <v>155</v>
      </c>
      <c r="E9" s="433" t="s">
        <v>124</v>
      </c>
      <c r="F9" s="436" t="s">
        <v>202</v>
      </c>
      <c r="G9" s="436" t="s">
        <v>203</v>
      </c>
      <c r="H9" s="436" t="s">
        <v>204</v>
      </c>
      <c r="I9" s="436" t="s">
        <v>105</v>
      </c>
    </row>
    <row r="10" spans="2:13" s="24" customFormat="1" ht="29.25" customHeight="1">
      <c r="B10" s="426"/>
      <c r="C10" s="431"/>
      <c r="D10" s="434"/>
      <c r="E10" s="434"/>
      <c r="F10" s="437"/>
      <c r="G10" s="437"/>
      <c r="H10" s="437"/>
      <c r="I10" s="437"/>
      <c r="J10" s="25"/>
    </row>
    <row r="11" spans="2:13" s="26" customFormat="1" ht="2.25" customHeight="1">
      <c r="B11" s="428"/>
      <c r="C11" s="432"/>
      <c r="D11" s="435"/>
      <c r="E11" s="435"/>
      <c r="F11" s="438"/>
      <c r="G11" s="438"/>
      <c r="H11" s="438"/>
      <c r="I11" s="438"/>
      <c r="J11" s="27"/>
    </row>
    <row r="12" spans="2:13" ht="27" customHeight="1">
      <c r="B12" s="176" t="s">
        <v>128</v>
      </c>
      <c r="C12" s="178"/>
      <c r="D12" s="179"/>
      <c r="E12" s="179"/>
      <c r="F12" s="180"/>
      <c r="G12" s="180"/>
      <c r="H12" s="180"/>
      <c r="I12" s="235"/>
      <c r="J12" s="28"/>
    </row>
    <row r="13" spans="2:13" ht="27" customHeight="1">
      <c r="B13" s="181" t="s">
        <v>180</v>
      </c>
      <c r="C13" s="181" t="s">
        <v>182</v>
      </c>
      <c r="D13" s="183" t="s">
        <v>309</v>
      </c>
      <c r="E13" s="183">
        <v>1990000</v>
      </c>
      <c r="F13" s="183">
        <v>1671620</v>
      </c>
      <c r="G13" s="183"/>
      <c r="H13" s="183"/>
      <c r="I13" s="242">
        <f t="shared" ref="I13:I22" si="0">SUM(F13:H13)</f>
        <v>1671620</v>
      </c>
      <c r="J13" s="29"/>
    </row>
    <row r="14" spans="2:13" ht="27" customHeight="1">
      <c r="B14" s="181" t="s">
        <v>183</v>
      </c>
      <c r="C14" s="181" t="s">
        <v>130</v>
      </c>
      <c r="D14" s="183" t="s">
        <v>309</v>
      </c>
      <c r="E14" s="183">
        <v>15000</v>
      </c>
      <c r="F14" s="183"/>
      <c r="G14" s="183"/>
      <c r="H14" s="183"/>
      <c r="I14" s="242">
        <f t="shared" si="0"/>
        <v>0</v>
      </c>
      <c r="J14" s="29"/>
    </row>
    <row r="15" spans="2:13" ht="27" customHeight="1">
      <c r="B15" s="181"/>
      <c r="C15" s="181" t="s">
        <v>131</v>
      </c>
      <c r="D15" s="183" t="s">
        <v>309</v>
      </c>
      <c r="E15" s="183">
        <v>1655000</v>
      </c>
      <c r="F15" s="183">
        <v>614999</v>
      </c>
      <c r="G15" s="183">
        <v>252620</v>
      </c>
      <c r="H15" s="183"/>
      <c r="I15" s="242">
        <f t="shared" si="0"/>
        <v>867619</v>
      </c>
      <c r="J15" s="29"/>
    </row>
    <row r="16" spans="2:13" ht="27" customHeight="1">
      <c r="B16" s="181"/>
      <c r="C16" s="181" t="s">
        <v>132</v>
      </c>
      <c r="D16" s="183" t="s">
        <v>309</v>
      </c>
      <c r="E16" s="183">
        <v>1486000</v>
      </c>
      <c r="F16" s="183"/>
      <c r="G16" s="183">
        <v>1332695.3799999999</v>
      </c>
      <c r="H16" s="183"/>
      <c r="I16" s="242">
        <f t="shared" si="0"/>
        <v>1332695.3799999999</v>
      </c>
      <c r="J16" s="29"/>
    </row>
    <row r="17" spans="2:10" ht="27" customHeight="1">
      <c r="B17" s="181"/>
      <c r="C17" s="181" t="s">
        <v>133</v>
      </c>
      <c r="D17" s="183"/>
      <c r="E17" s="183"/>
      <c r="F17" s="183"/>
      <c r="G17" s="183"/>
      <c r="H17" s="183"/>
      <c r="I17" s="242">
        <f t="shared" si="0"/>
        <v>0</v>
      </c>
      <c r="J17" s="29"/>
    </row>
    <row r="18" spans="2:10" ht="27" customHeight="1">
      <c r="B18" s="181" t="s">
        <v>184</v>
      </c>
      <c r="C18" s="181" t="s">
        <v>136</v>
      </c>
      <c r="D18" s="183"/>
      <c r="E18" s="183"/>
      <c r="F18" s="183"/>
      <c r="G18" s="183"/>
      <c r="H18" s="183"/>
      <c r="I18" s="242">
        <f t="shared" si="0"/>
        <v>0</v>
      </c>
      <c r="J18" s="29"/>
    </row>
    <row r="19" spans="2:10" ht="27" customHeight="1">
      <c r="B19" s="181"/>
      <c r="C19" s="181" t="s">
        <v>137</v>
      </c>
      <c r="D19" s="183"/>
      <c r="E19" s="183"/>
      <c r="F19" s="183"/>
      <c r="G19" s="183"/>
      <c r="H19" s="183"/>
      <c r="I19" s="242">
        <f t="shared" si="0"/>
        <v>0</v>
      </c>
      <c r="J19" s="29"/>
    </row>
    <row r="20" spans="2:10" ht="27" customHeight="1">
      <c r="B20" s="181" t="s">
        <v>185</v>
      </c>
      <c r="C20" s="183" t="s">
        <v>138</v>
      </c>
      <c r="D20" s="183"/>
      <c r="E20" s="183"/>
      <c r="F20" s="183"/>
      <c r="G20" s="183"/>
      <c r="H20" s="183"/>
      <c r="I20" s="242">
        <f t="shared" si="0"/>
        <v>0</v>
      </c>
      <c r="J20" s="29"/>
    </row>
    <row r="21" spans="2:10" ht="27" customHeight="1">
      <c r="B21" s="181" t="s">
        <v>186</v>
      </c>
      <c r="C21" s="183" t="s">
        <v>134</v>
      </c>
      <c r="D21" s="183" t="s">
        <v>309</v>
      </c>
      <c r="E21" s="183">
        <v>2780000</v>
      </c>
      <c r="F21" s="183"/>
      <c r="G21" s="183">
        <v>2778000</v>
      </c>
      <c r="H21" s="183"/>
      <c r="I21" s="242">
        <f t="shared" si="0"/>
        <v>2778000</v>
      </c>
      <c r="J21" s="29"/>
    </row>
    <row r="22" spans="2:10" ht="27" customHeight="1" thickBot="1">
      <c r="B22" s="233" t="s">
        <v>105</v>
      </c>
      <c r="C22" s="198"/>
      <c r="D22" s="199"/>
      <c r="E22" s="199">
        <f>SUM(E13:E21)</f>
        <v>7926000</v>
      </c>
      <c r="F22" s="234">
        <f>SUM(F13:F21)</f>
        <v>2286619</v>
      </c>
      <c r="G22" s="234">
        <f>SUM(G15:G21)</f>
        <v>4363315.38</v>
      </c>
      <c r="H22" s="234">
        <f>SUM(H13:H21)</f>
        <v>0</v>
      </c>
      <c r="I22" s="243">
        <f t="shared" si="0"/>
        <v>6649934.3799999999</v>
      </c>
      <c r="J22" s="30"/>
    </row>
    <row r="23" spans="2:10" ht="27" customHeight="1" thickTop="1">
      <c r="B23" s="237"/>
      <c r="C23" s="231"/>
      <c r="D23" s="232"/>
      <c r="E23" s="232"/>
      <c r="F23" s="139"/>
      <c r="G23" s="139"/>
      <c r="H23" s="139"/>
      <c r="I23" s="238"/>
      <c r="J23" s="30"/>
    </row>
    <row r="24" spans="2:10" ht="27" customHeight="1">
      <c r="B24" s="231" t="s">
        <v>311</v>
      </c>
      <c r="C24" s="231"/>
      <c r="D24" s="232"/>
      <c r="E24" s="232"/>
      <c r="F24" s="139"/>
      <c r="G24" s="139"/>
      <c r="H24" s="139"/>
      <c r="I24" s="238"/>
      <c r="J24" s="30"/>
    </row>
    <row r="25" spans="2:10" ht="27" customHeight="1">
      <c r="B25" s="225"/>
      <c r="C25" s="226"/>
      <c r="D25" s="227"/>
      <c r="E25" s="227"/>
      <c r="F25" s="127"/>
      <c r="G25" s="127"/>
      <c r="H25" s="127"/>
    </row>
    <row r="26" spans="2:10" ht="27" customHeight="1">
      <c r="B26" s="127"/>
      <c r="C26" s="226"/>
      <c r="D26" s="226"/>
      <c r="E26" s="128"/>
      <c r="F26" s="128"/>
      <c r="G26" s="128"/>
      <c r="H26" s="134"/>
      <c r="I26" s="128"/>
    </row>
    <row r="27" spans="2:10" ht="27" customHeight="1">
      <c r="B27" s="127"/>
      <c r="C27" s="226"/>
      <c r="D27" s="226"/>
      <c r="E27" s="128"/>
      <c r="F27" s="128"/>
      <c r="G27" s="128"/>
      <c r="H27" s="128"/>
      <c r="I27" s="128"/>
    </row>
    <row r="28" spans="2:10" ht="27" customHeight="1">
      <c r="B28" s="127"/>
      <c r="C28" s="226"/>
      <c r="D28" s="226"/>
      <c r="E28" s="128"/>
      <c r="F28" s="128"/>
      <c r="G28" s="128"/>
      <c r="H28" s="128"/>
      <c r="I28" s="128"/>
    </row>
    <row r="29" spans="2:10" ht="27" customHeight="1">
      <c r="B29" s="127"/>
      <c r="C29" s="226"/>
      <c r="D29" s="226"/>
      <c r="E29" s="128"/>
      <c r="F29" s="128"/>
      <c r="G29" s="128"/>
      <c r="H29" s="128"/>
    </row>
    <row r="30" spans="2:10" ht="27" customHeight="1">
      <c r="B30" s="127"/>
      <c r="C30" s="226"/>
      <c r="D30" s="226"/>
      <c r="E30" s="226"/>
      <c r="F30" s="134"/>
      <c r="G30" s="128"/>
      <c r="H30" s="128"/>
    </row>
    <row r="31" spans="2:10" ht="27" customHeight="1">
      <c r="B31" s="127"/>
      <c r="C31" s="226"/>
      <c r="D31" s="226"/>
      <c r="E31" s="226"/>
      <c r="F31" s="134"/>
      <c r="G31" s="134"/>
      <c r="H31" s="134"/>
    </row>
    <row r="32" spans="2:10" ht="27" customHeight="1">
      <c r="B32" s="127"/>
      <c r="C32" s="226"/>
      <c r="D32" s="229"/>
      <c r="E32" s="128"/>
      <c r="F32" s="134"/>
      <c r="G32" s="134"/>
      <c r="H32" s="134"/>
    </row>
    <row r="33" spans="2:13" ht="27" customHeight="1">
      <c r="B33" s="127"/>
      <c r="C33" s="226"/>
      <c r="D33" s="229"/>
      <c r="E33" s="128"/>
      <c r="F33" s="134"/>
      <c r="G33" s="134"/>
      <c r="H33" s="134"/>
    </row>
    <row r="34" spans="2:13" ht="27" customHeight="1">
      <c r="B34" s="127"/>
      <c r="C34" s="226"/>
      <c r="D34" s="229"/>
      <c r="E34" s="128"/>
      <c r="F34" s="134"/>
      <c r="G34" s="134"/>
      <c r="H34" s="134"/>
    </row>
    <row r="35" spans="2:13" ht="27" customHeight="1">
      <c r="B35" s="127"/>
      <c r="C35" s="226"/>
      <c r="D35" s="229"/>
      <c r="E35" s="229"/>
      <c r="F35" s="134"/>
      <c r="G35" s="134"/>
      <c r="H35" s="134"/>
    </row>
    <row r="36" spans="2:13" ht="27" customHeight="1">
      <c r="B36" s="127"/>
      <c r="C36" s="226"/>
      <c r="D36" s="229"/>
      <c r="E36" s="229"/>
      <c r="F36" s="134"/>
      <c r="G36" s="134"/>
      <c r="H36" s="134"/>
    </row>
    <row r="37" spans="2:13" ht="27" customHeight="1">
      <c r="B37" s="127"/>
      <c r="C37" s="226"/>
      <c r="D37" s="229"/>
      <c r="E37" s="229"/>
      <c r="F37" s="134"/>
      <c r="G37" s="134"/>
      <c r="H37" s="134"/>
    </row>
    <row r="38" spans="2:13" ht="27" customHeight="1">
      <c r="B38" s="127"/>
      <c r="C38" s="226"/>
      <c r="D38" s="229"/>
      <c r="E38" s="229"/>
      <c r="F38" s="134"/>
      <c r="G38" s="134"/>
      <c r="H38" s="134"/>
    </row>
    <row r="39" spans="2:13" ht="27" customHeight="1">
      <c r="B39" s="127"/>
      <c r="C39" s="226"/>
      <c r="D39" s="229"/>
      <c r="E39" s="229"/>
      <c r="F39" s="134"/>
      <c r="G39" s="134"/>
      <c r="H39" s="134"/>
    </row>
    <row r="40" spans="2:13" ht="27" customHeight="1">
      <c r="B40" s="127"/>
      <c r="C40" s="226"/>
      <c r="D40" s="229"/>
      <c r="E40" s="229"/>
      <c r="F40" s="134"/>
      <c r="G40" s="134"/>
      <c r="H40" s="134"/>
    </row>
    <row r="41" spans="2:13" ht="27" customHeight="1">
      <c r="B41" s="230"/>
      <c r="C41" s="231"/>
      <c r="D41" s="232"/>
      <c r="E41" s="232"/>
      <c r="F41" s="134"/>
      <c r="G41" s="134"/>
      <c r="H41" s="134"/>
    </row>
    <row r="42" spans="2:13" ht="27" customHeight="1">
      <c r="B42" s="143"/>
      <c r="C42" s="202"/>
      <c r="D42" s="232"/>
      <c r="E42" s="232"/>
      <c r="F42" s="134"/>
      <c r="G42" s="134"/>
      <c r="H42" s="134"/>
      <c r="I42" s="29"/>
      <c r="J42" s="29"/>
      <c r="K42" s="29"/>
      <c r="L42" s="29"/>
      <c r="M42" s="29"/>
    </row>
    <row r="43" spans="2:13" ht="8.25" customHeight="1">
      <c r="B43" s="204"/>
      <c r="C43" s="202"/>
      <c r="D43" s="206"/>
      <c r="E43" s="206"/>
      <c r="F43" s="202"/>
      <c r="G43" s="202"/>
      <c r="H43" s="202"/>
      <c r="I43" s="29"/>
      <c r="J43" s="29"/>
      <c r="K43" s="29"/>
      <c r="L43" s="29"/>
      <c r="M43" s="29"/>
    </row>
    <row r="44" spans="2:13" ht="21.75" customHeight="1">
      <c r="B44" s="207"/>
      <c r="C44" s="209"/>
      <c r="D44" s="208"/>
      <c r="E44" s="208"/>
      <c r="F44" s="202"/>
      <c r="G44" s="202"/>
      <c r="H44" s="202"/>
    </row>
    <row r="45" spans="2:13" ht="21.75" customHeight="1">
      <c r="B45" s="207"/>
      <c r="C45" s="209"/>
      <c r="D45" s="208"/>
      <c r="E45" s="208"/>
      <c r="F45" s="207" t="s">
        <v>176</v>
      </c>
      <c r="G45" s="207"/>
      <c r="H45" s="207"/>
    </row>
    <row r="46" spans="2:13" ht="21.75" customHeight="1">
      <c r="B46" s="207"/>
      <c r="C46" s="209"/>
      <c r="D46" s="208"/>
      <c r="E46" s="208"/>
      <c r="F46" s="207" t="s">
        <v>167</v>
      </c>
      <c r="G46" s="207"/>
      <c r="H46" s="207"/>
    </row>
    <row r="47" spans="2:13" ht="21.75" customHeight="1">
      <c r="B47" s="207"/>
      <c r="C47" s="209"/>
      <c r="D47" s="208"/>
      <c r="E47" s="208"/>
      <c r="F47" s="207" t="s">
        <v>165</v>
      </c>
      <c r="G47" s="207"/>
      <c r="H47" s="207"/>
    </row>
    <row r="48" spans="2:13" ht="21.75" customHeight="1">
      <c r="B48" s="207"/>
      <c r="C48" s="209"/>
      <c r="D48" s="208"/>
      <c r="E48" s="208"/>
      <c r="F48" s="207" t="s">
        <v>166</v>
      </c>
      <c r="G48" s="207"/>
      <c r="H48" s="207"/>
    </row>
    <row r="49" spans="2:8" ht="21.75" customHeight="1">
      <c r="B49" s="207"/>
      <c r="C49" s="209"/>
      <c r="D49" s="208"/>
      <c r="E49" s="208"/>
      <c r="F49" s="207"/>
      <c r="G49" s="207"/>
      <c r="H49" s="207"/>
    </row>
    <row r="50" spans="2:8" ht="21.75" customHeight="1">
      <c r="B50" s="207"/>
      <c r="C50" s="209"/>
      <c r="D50" s="208"/>
      <c r="E50" s="208"/>
      <c r="F50" s="207"/>
      <c r="G50" s="207"/>
      <c r="H50" s="207"/>
    </row>
    <row r="51" spans="2:8" ht="21.75" customHeight="1">
      <c r="B51" s="207"/>
      <c r="C51" s="209"/>
      <c r="D51" s="208"/>
      <c r="E51" s="208"/>
      <c r="F51" s="207"/>
      <c r="G51" s="207"/>
      <c r="H51" s="207"/>
    </row>
    <row r="52" spans="2:8" ht="21.75" customHeight="1">
      <c r="B52" s="207"/>
      <c r="C52" s="209"/>
      <c r="D52" s="208"/>
      <c r="E52" s="208"/>
      <c r="F52" s="207"/>
      <c r="G52" s="207"/>
      <c r="H52" s="207"/>
    </row>
    <row r="53" spans="2:8" ht="21.75" customHeight="1">
      <c r="B53" s="207"/>
      <c r="C53" s="209"/>
      <c r="D53" s="208"/>
      <c r="E53" s="208"/>
      <c r="F53" s="207"/>
      <c r="G53" s="207"/>
      <c r="H53" s="207"/>
    </row>
    <row r="54" spans="2:8" ht="21.75" customHeight="1">
      <c r="B54" s="207"/>
      <c r="C54" s="209"/>
      <c r="D54" s="208"/>
      <c r="E54" s="208"/>
      <c r="F54" s="207"/>
      <c r="G54" s="207"/>
      <c r="H54" s="207"/>
    </row>
    <row r="55" spans="2:8" ht="21.75" customHeight="1">
      <c r="B55" s="207"/>
      <c r="C55" s="209"/>
      <c r="D55" s="208"/>
      <c r="E55" s="208"/>
      <c r="F55" s="207"/>
      <c r="G55" s="207"/>
      <c r="H55" s="207"/>
    </row>
    <row r="56" spans="2:8" ht="21.75" customHeight="1">
      <c r="B56" s="207"/>
      <c r="C56" s="209"/>
      <c r="D56" s="208"/>
      <c r="E56" s="208"/>
      <c r="F56" s="207"/>
      <c r="G56" s="207"/>
      <c r="H56" s="207"/>
    </row>
    <row r="57" spans="2:8" ht="21.75" customHeight="1">
      <c r="B57" s="207"/>
      <c r="C57" s="209"/>
      <c r="D57" s="208"/>
      <c r="E57" s="208"/>
      <c r="F57" s="207"/>
      <c r="G57" s="207"/>
      <c r="H57" s="207"/>
    </row>
    <row r="58" spans="2:8" ht="21.75" customHeight="1">
      <c r="B58" s="207"/>
      <c r="C58" s="209"/>
      <c r="D58" s="208"/>
      <c r="E58" s="208"/>
      <c r="F58" s="207"/>
      <c r="G58" s="207"/>
      <c r="H58" s="207"/>
    </row>
    <row r="59" spans="2:8" ht="21.75" customHeight="1">
      <c r="B59" s="207"/>
      <c r="C59" s="209"/>
      <c r="D59" s="208"/>
      <c r="E59" s="208"/>
      <c r="F59" s="207"/>
      <c r="G59" s="207"/>
      <c r="H59" s="207"/>
    </row>
    <row r="60" spans="2:8" ht="21.75" customHeight="1">
      <c r="B60" s="207"/>
      <c r="C60" s="209"/>
      <c r="D60" s="208"/>
      <c r="E60" s="208"/>
      <c r="F60" s="207"/>
      <c r="G60" s="207"/>
      <c r="H60" s="207"/>
    </row>
    <row r="61" spans="2:8" ht="21.75" customHeight="1">
      <c r="B61" s="207"/>
      <c r="C61" s="209"/>
      <c r="D61" s="208"/>
      <c r="E61" s="208"/>
      <c r="F61" s="207"/>
      <c r="G61" s="207"/>
      <c r="H61" s="207"/>
    </row>
    <row r="62" spans="2:8" ht="21.75" customHeight="1">
      <c r="B62" s="207"/>
      <c r="C62" s="209"/>
      <c r="D62" s="208"/>
      <c r="E62" s="208"/>
      <c r="F62" s="207"/>
      <c r="G62" s="207"/>
      <c r="H62" s="207"/>
    </row>
    <row r="63" spans="2:8" ht="21.75" customHeight="1">
      <c r="B63" s="207"/>
      <c r="C63" s="209"/>
      <c r="D63" s="208"/>
      <c r="E63" s="208"/>
      <c r="F63" s="207"/>
      <c r="G63" s="207"/>
      <c r="H63" s="207"/>
    </row>
    <row r="64" spans="2:8" ht="21.75" customHeight="1">
      <c r="B64" s="207"/>
      <c r="C64" s="209"/>
      <c r="D64" s="208"/>
      <c r="E64" s="208"/>
      <c r="F64" s="207"/>
      <c r="G64" s="207"/>
      <c r="H64" s="207"/>
    </row>
    <row r="65" spans="2:8" ht="21.75" customHeight="1">
      <c r="B65" s="207"/>
      <c r="C65" s="209"/>
      <c r="D65" s="208"/>
      <c r="E65" s="208"/>
      <c r="F65" s="207"/>
      <c r="G65" s="207"/>
      <c r="H65" s="207"/>
    </row>
    <row r="66" spans="2:8" ht="21.75" customHeight="1">
      <c r="B66" s="207"/>
      <c r="C66" s="209"/>
      <c r="D66" s="208"/>
      <c r="E66" s="208"/>
      <c r="F66" s="207"/>
      <c r="G66" s="207"/>
      <c r="H66" s="207"/>
    </row>
    <row r="67" spans="2:8" ht="21.75" customHeight="1">
      <c r="B67" s="207"/>
      <c r="C67" s="209"/>
      <c r="D67" s="208"/>
      <c r="E67" s="208"/>
      <c r="F67" s="207"/>
      <c r="G67" s="207"/>
      <c r="H67" s="207"/>
    </row>
    <row r="68" spans="2:8" ht="21.75" customHeight="1">
      <c r="B68" s="207"/>
      <c r="C68" s="209"/>
      <c r="D68" s="208"/>
      <c r="E68" s="208"/>
      <c r="F68" s="207"/>
      <c r="G68" s="207"/>
      <c r="H68" s="207"/>
    </row>
    <row r="69" spans="2:8" ht="21.75" customHeight="1">
      <c r="B69" s="207"/>
      <c r="C69" s="209"/>
      <c r="D69" s="208"/>
      <c r="E69" s="208"/>
      <c r="F69" s="207"/>
      <c r="G69" s="207"/>
      <c r="H69" s="207"/>
    </row>
    <row r="70" spans="2:8" ht="21.75" customHeight="1">
      <c r="B70" s="207"/>
      <c r="C70" s="209"/>
      <c r="D70" s="208"/>
      <c r="E70" s="208"/>
      <c r="F70" s="207"/>
      <c r="G70" s="207"/>
      <c r="H70" s="207"/>
    </row>
    <row r="71" spans="2:8" ht="21.75" customHeight="1">
      <c r="B71" s="207"/>
      <c r="C71" s="209"/>
      <c r="D71" s="208"/>
      <c r="E71" s="208"/>
      <c r="F71" s="207"/>
      <c r="G71" s="207"/>
      <c r="H71" s="207"/>
    </row>
  </sheetData>
  <mergeCells count="11">
    <mergeCell ref="I9:I11"/>
    <mergeCell ref="B5:H5"/>
    <mergeCell ref="B6:H6"/>
    <mergeCell ref="B7:H7"/>
    <mergeCell ref="B9:B11"/>
    <mergeCell ref="C9:C11"/>
    <mergeCell ref="D9:D11"/>
    <mergeCell ref="E9:E11"/>
    <mergeCell ref="F9:F11"/>
    <mergeCell ref="G9:G11"/>
    <mergeCell ref="H9:H11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B5:M71"/>
  <sheetViews>
    <sheetView topLeftCell="A10" zoomScale="90" zoomScaleNormal="90" workbookViewId="0">
      <selection activeCell="H23" sqref="H23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2" customWidth="1"/>
    <col min="4" max="5" width="25.7109375" style="31" customWidth="1"/>
    <col min="6" max="9" width="25.7109375" style="12" customWidth="1"/>
    <col min="10" max="10" width="20.42578125" style="12" customWidth="1"/>
    <col min="11" max="11" width="12.85546875" style="12" customWidth="1"/>
    <col min="12" max="12" width="13.85546875" style="12" customWidth="1"/>
    <col min="13" max="13" width="13.42578125" style="12" customWidth="1"/>
    <col min="14" max="14" width="13.85546875" style="12" customWidth="1"/>
    <col min="15" max="15" width="18.85546875" style="12" customWidth="1"/>
    <col min="16" max="16384" width="9.140625" style="12"/>
  </cols>
  <sheetData>
    <row r="5" spans="2:13" ht="21.75" customHeight="1">
      <c r="B5" s="402" t="s">
        <v>121</v>
      </c>
      <c r="C5" s="402"/>
      <c r="D5" s="402"/>
      <c r="E5" s="402"/>
      <c r="F5" s="402"/>
      <c r="G5" s="402"/>
      <c r="H5" s="402"/>
      <c r="I5" s="33"/>
      <c r="J5" s="33"/>
      <c r="K5" s="33"/>
      <c r="L5" s="33"/>
      <c r="M5" s="33"/>
    </row>
    <row r="6" spans="2:13" ht="21.75" customHeight="1">
      <c r="B6" s="402" t="s">
        <v>205</v>
      </c>
      <c r="C6" s="402"/>
      <c r="D6" s="402"/>
      <c r="E6" s="402"/>
      <c r="F6" s="402"/>
      <c r="G6" s="402"/>
      <c r="H6" s="402"/>
      <c r="I6" s="33"/>
      <c r="J6" s="33"/>
      <c r="K6" s="33"/>
      <c r="L6" s="33"/>
      <c r="M6" s="33"/>
    </row>
    <row r="7" spans="2:13" ht="21.75" customHeight="1">
      <c r="B7" s="397" t="s">
        <v>305</v>
      </c>
      <c r="C7" s="397"/>
      <c r="D7" s="397"/>
      <c r="E7" s="397"/>
      <c r="F7" s="397"/>
      <c r="G7" s="397"/>
      <c r="H7" s="397"/>
      <c r="I7" s="34"/>
      <c r="J7" s="34"/>
      <c r="K7" s="34"/>
      <c r="L7" s="34"/>
      <c r="M7" s="34"/>
    </row>
    <row r="8" spans="2:13" ht="21" customHeight="1">
      <c r="B8" s="174"/>
      <c r="C8" s="175"/>
      <c r="D8" s="160"/>
      <c r="E8" s="160"/>
      <c r="F8" s="174"/>
      <c r="G8" s="174"/>
      <c r="H8" s="174"/>
      <c r="I8" s="23"/>
      <c r="J8" s="23"/>
      <c r="K8" s="23"/>
      <c r="L8" s="23"/>
      <c r="M8" s="23"/>
    </row>
    <row r="9" spans="2:13" s="24" customFormat="1" ht="29.25" customHeight="1">
      <c r="B9" s="424" t="s">
        <v>179</v>
      </c>
      <c r="C9" s="430" t="s">
        <v>158</v>
      </c>
      <c r="D9" s="433" t="s">
        <v>155</v>
      </c>
      <c r="E9" s="433" t="s">
        <v>124</v>
      </c>
      <c r="F9" s="436" t="s">
        <v>206</v>
      </c>
      <c r="G9" s="436" t="s">
        <v>207</v>
      </c>
      <c r="H9" s="436" t="s">
        <v>208</v>
      </c>
      <c r="I9" s="436" t="s">
        <v>105</v>
      </c>
    </row>
    <row r="10" spans="2:13" s="24" customFormat="1" ht="29.25" customHeight="1">
      <c r="B10" s="426"/>
      <c r="C10" s="431"/>
      <c r="D10" s="434"/>
      <c r="E10" s="434"/>
      <c r="F10" s="437"/>
      <c r="G10" s="437"/>
      <c r="H10" s="437"/>
      <c r="I10" s="437"/>
      <c r="J10" s="25"/>
    </row>
    <row r="11" spans="2:13" s="26" customFormat="1" ht="2.25" customHeight="1">
      <c r="B11" s="428"/>
      <c r="C11" s="432"/>
      <c r="D11" s="435"/>
      <c r="E11" s="435"/>
      <c r="F11" s="438"/>
      <c r="G11" s="438"/>
      <c r="H11" s="438"/>
      <c r="I11" s="438"/>
      <c r="J11" s="27"/>
    </row>
    <row r="12" spans="2:13" ht="27" customHeight="1">
      <c r="B12" s="176" t="s">
        <v>128</v>
      </c>
      <c r="C12" s="178"/>
      <c r="D12" s="179"/>
      <c r="E12" s="179"/>
      <c r="F12" s="180"/>
      <c r="G12" s="180"/>
      <c r="H12" s="180"/>
      <c r="I12" s="235"/>
      <c r="J12" s="28"/>
    </row>
    <row r="13" spans="2:13" ht="27" customHeight="1">
      <c r="B13" s="181" t="s">
        <v>180</v>
      </c>
      <c r="C13" s="181" t="s">
        <v>182</v>
      </c>
      <c r="D13" s="183" t="s">
        <v>309</v>
      </c>
      <c r="E13" s="183">
        <v>1180000</v>
      </c>
      <c r="F13" s="183">
        <v>1112158</v>
      </c>
      <c r="G13" s="183"/>
      <c r="H13" s="183"/>
      <c r="I13" s="242">
        <f t="shared" ref="I13:I22" si="0">SUM(F13:H13)</f>
        <v>1112158</v>
      </c>
      <c r="J13" s="29"/>
    </row>
    <row r="14" spans="2:13" ht="27" customHeight="1">
      <c r="B14" s="181" t="s">
        <v>183</v>
      </c>
      <c r="C14" s="181" t="s">
        <v>130</v>
      </c>
      <c r="D14" s="183" t="s">
        <v>309</v>
      </c>
      <c r="E14" s="183">
        <v>55000</v>
      </c>
      <c r="F14" s="183"/>
      <c r="G14" s="183"/>
      <c r="H14" s="183"/>
      <c r="I14" s="242">
        <f t="shared" si="0"/>
        <v>0</v>
      </c>
      <c r="J14" s="29"/>
    </row>
    <row r="15" spans="2:13" ht="27" customHeight="1">
      <c r="B15" s="181"/>
      <c r="C15" s="181" t="s">
        <v>131</v>
      </c>
      <c r="D15" s="183" t="s">
        <v>309</v>
      </c>
      <c r="E15" s="183">
        <v>2315000</v>
      </c>
      <c r="F15" s="183">
        <v>1270185</v>
      </c>
      <c r="G15" s="183"/>
      <c r="H15" s="183"/>
      <c r="I15" s="242">
        <f t="shared" si="0"/>
        <v>1270185</v>
      </c>
      <c r="J15" s="29"/>
    </row>
    <row r="16" spans="2:13" ht="27" customHeight="1">
      <c r="B16" s="181"/>
      <c r="C16" s="181" t="s">
        <v>132</v>
      </c>
      <c r="D16" s="183" t="s">
        <v>309</v>
      </c>
      <c r="E16" s="183">
        <v>530000</v>
      </c>
      <c r="F16" s="183">
        <v>275871</v>
      </c>
      <c r="G16" s="183"/>
      <c r="H16" s="183"/>
      <c r="I16" s="242">
        <f t="shared" si="0"/>
        <v>275871</v>
      </c>
      <c r="J16" s="29"/>
    </row>
    <row r="17" spans="2:10" ht="27" customHeight="1">
      <c r="B17" s="181"/>
      <c r="C17" s="181" t="s">
        <v>133</v>
      </c>
      <c r="D17" s="183"/>
      <c r="E17" s="183"/>
      <c r="F17" s="183"/>
      <c r="G17" s="183"/>
      <c r="H17" s="183"/>
      <c r="I17" s="242">
        <f t="shared" si="0"/>
        <v>0</v>
      </c>
      <c r="J17" s="29"/>
    </row>
    <row r="18" spans="2:10" ht="27" customHeight="1">
      <c r="B18" s="181" t="s">
        <v>184</v>
      </c>
      <c r="C18" s="181" t="s">
        <v>136</v>
      </c>
      <c r="D18" s="183" t="s">
        <v>309</v>
      </c>
      <c r="E18" s="183">
        <v>17000</v>
      </c>
      <c r="F18" s="183">
        <v>17000</v>
      </c>
      <c r="G18" s="183"/>
      <c r="H18" s="183"/>
      <c r="I18" s="242">
        <f t="shared" si="0"/>
        <v>17000</v>
      </c>
      <c r="J18" s="29"/>
    </row>
    <row r="19" spans="2:10" ht="27" customHeight="1">
      <c r="B19" s="181"/>
      <c r="C19" s="181" t="s">
        <v>137</v>
      </c>
      <c r="D19" s="183"/>
      <c r="E19" s="183"/>
      <c r="F19" s="183"/>
      <c r="G19" s="183"/>
      <c r="H19" s="183"/>
      <c r="I19" s="242">
        <f t="shared" si="0"/>
        <v>0</v>
      </c>
      <c r="J19" s="29"/>
    </row>
    <row r="20" spans="2:10" ht="27" customHeight="1">
      <c r="B20" s="181" t="s">
        <v>185</v>
      </c>
      <c r="C20" s="183" t="s">
        <v>138</v>
      </c>
      <c r="D20" s="183" t="s">
        <v>309</v>
      </c>
      <c r="E20" s="183">
        <v>500000</v>
      </c>
      <c r="F20" s="183">
        <v>310819.08</v>
      </c>
      <c r="G20" s="183"/>
      <c r="H20" s="183"/>
      <c r="I20" s="242">
        <f t="shared" si="0"/>
        <v>310819.08</v>
      </c>
      <c r="J20" s="29"/>
    </row>
    <row r="21" spans="2:10" ht="27" customHeight="1">
      <c r="B21" s="181" t="s">
        <v>186</v>
      </c>
      <c r="C21" s="183" t="s">
        <v>134</v>
      </c>
      <c r="D21" s="183" t="s">
        <v>309</v>
      </c>
      <c r="E21" s="183">
        <v>275000</v>
      </c>
      <c r="F21" s="183">
        <v>210000</v>
      </c>
      <c r="G21" s="183"/>
      <c r="H21" s="183"/>
      <c r="I21" s="242">
        <f t="shared" si="0"/>
        <v>210000</v>
      </c>
      <c r="J21" s="29"/>
    </row>
    <row r="22" spans="2:10" ht="27" customHeight="1" thickBot="1">
      <c r="B22" s="233" t="s">
        <v>105</v>
      </c>
      <c r="C22" s="198"/>
      <c r="D22" s="199"/>
      <c r="E22" s="199">
        <f>SUM(E13:E21)</f>
        <v>4872000</v>
      </c>
      <c r="F22" s="234">
        <f>SUM(F13:F21)</f>
        <v>3196033.08</v>
      </c>
      <c r="G22" s="234"/>
      <c r="H22" s="234">
        <f>SUM(H13:H21)</f>
        <v>0</v>
      </c>
      <c r="I22" s="243">
        <f t="shared" si="0"/>
        <v>3196033.08</v>
      </c>
      <c r="J22" s="30"/>
    </row>
    <row r="23" spans="2:10" ht="27" customHeight="1" thickTop="1">
      <c r="B23" s="237"/>
      <c r="C23" s="231"/>
      <c r="D23" s="232"/>
      <c r="E23" s="232"/>
      <c r="F23" s="139"/>
      <c r="G23" s="139"/>
      <c r="H23" s="139"/>
      <c r="I23" s="238"/>
      <c r="J23" s="30"/>
    </row>
    <row r="24" spans="2:10" ht="27" customHeight="1">
      <c r="B24" s="231" t="s">
        <v>311</v>
      </c>
      <c r="C24" s="231"/>
      <c r="D24" s="232"/>
      <c r="E24" s="232"/>
      <c r="F24" s="139"/>
      <c r="G24" s="139"/>
      <c r="H24" s="139"/>
      <c r="I24" s="238"/>
      <c r="J24" s="30"/>
    </row>
    <row r="25" spans="2:10" ht="27" customHeight="1">
      <c r="B25" s="225"/>
      <c r="C25" s="226"/>
      <c r="D25" s="227"/>
      <c r="E25" s="227"/>
      <c r="F25" s="127"/>
      <c r="G25" s="127"/>
      <c r="H25" s="127"/>
    </row>
    <row r="26" spans="2:10" ht="27" customHeight="1">
      <c r="B26" s="127"/>
      <c r="C26" s="226"/>
      <c r="D26" s="226"/>
      <c r="E26" s="128"/>
      <c r="F26" s="128"/>
      <c r="G26" s="128"/>
      <c r="H26" s="134"/>
      <c r="I26" s="128"/>
    </row>
    <row r="27" spans="2:10" ht="27" customHeight="1">
      <c r="B27" s="127"/>
      <c r="C27" s="226"/>
      <c r="D27" s="226"/>
      <c r="E27" s="128"/>
      <c r="F27" s="128"/>
      <c r="G27" s="128"/>
      <c r="H27" s="128"/>
      <c r="I27" s="128"/>
    </row>
    <row r="28" spans="2:10" ht="27" customHeight="1">
      <c r="B28" s="127"/>
      <c r="C28" s="226"/>
      <c r="D28" s="226"/>
      <c r="E28" s="128"/>
      <c r="F28" s="128"/>
      <c r="G28" s="128"/>
      <c r="H28" s="128"/>
      <c r="I28" s="128"/>
    </row>
    <row r="29" spans="2:10" ht="27" customHeight="1">
      <c r="B29" s="127"/>
      <c r="C29" s="226"/>
      <c r="D29" s="226"/>
      <c r="E29" s="128"/>
      <c r="F29" s="128"/>
      <c r="G29" s="128"/>
      <c r="H29" s="128"/>
    </row>
    <row r="30" spans="2:10" ht="27" customHeight="1">
      <c r="B30" s="127"/>
      <c r="C30" s="226"/>
      <c r="D30" s="226"/>
      <c r="E30" s="226"/>
      <c r="F30" s="134"/>
      <c r="G30" s="128"/>
      <c r="H30" s="128"/>
    </row>
    <row r="31" spans="2:10" ht="27" customHeight="1">
      <c r="B31" s="127"/>
      <c r="C31" s="226"/>
      <c r="D31" s="226"/>
      <c r="E31" s="226"/>
      <c r="F31" s="134"/>
      <c r="G31" s="134"/>
      <c r="H31" s="134"/>
    </row>
    <row r="32" spans="2:10" ht="27" customHeight="1">
      <c r="B32" s="127"/>
      <c r="C32" s="226"/>
      <c r="D32" s="229"/>
      <c r="E32" s="128"/>
      <c r="F32" s="134"/>
      <c r="G32" s="134"/>
      <c r="H32" s="134"/>
    </row>
    <row r="33" spans="2:13" ht="27" customHeight="1">
      <c r="B33" s="127"/>
      <c r="C33" s="226"/>
      <c r="D33" s="229"/>
      <c r="E33" s="128"/>
      <c r="F33" s="134"/>
      <c r="G33" s="134"/>
      <c r="H33" s="134"/>
    </row>
    <row r="34" spans="2:13" ht="27" customHeight="1">
      <c r="B34" s="127"/>
      <c r="C34" s="226"/>
      <c r="D34" s="229"/>
      <c r="E34" s="128"/>
      <c r="F34" s="134"/>
      <c r="G34" s="134"/>
      <c r="H34" s="134"/>
    </row>
    <row r="35" spans="2:13" ht="27" customHeight="1">
      <c r="B35" s="127"/>
      <c r="C35" s="226"/>
      <c r="D35" s="229"/>
      <c r="E35" s="229"/>
      <c r="F35" s="134"/>
      <c r="G35" s="134"/>
      <c r="H35" s="134"/>
    </row>
    <row r="36" spans="2:13" ht="27" customHeight="1">
      <c r="B36" s="127"/>
      <c r="C36" s="226"/>
      <c r="D36" s="229"/>
      <c r="E36" s="229"/>
      <c r="F36" s="134"/>
      <c r="G36" s="134"/>
      <c r="H36" s="134"/>
    </row>
    <row r="37" spans="2:13" ht="27" customHeight="1">
      <c r="B37" s="127"/>
      <c r="C37" s="226"/>
      <c r="D37" s="229"/>
      <c r="E37" s="229"/>
      <c r="F37" s="134"/>
      <c r="G37" s="134"/>
      <c r="H37" s="134"/>
    </row>
    <row r="38" spans="2:13" ht="27" customHeight="1">
      <c r="B38" s="127"/>
      <c r="C38" s="226"/>
      <c r="D38" s="229"/>
      <c r="E38" s="229"/>
      <c r="F38" s="134"/>
      <c r="G38" s="134"/>
      <c r="H38" s="134"/>
    </row>
    <row r="39" spans="2:13" ht="27" customHeight="1">
      <c r="B39" s="127"/>
      <c r="C39" s="226"/>
      <c r="D39" s="229"/>
      <c r="E39" s="229"/>
      <c r="F39" s="134"/>
      <c r="G39" s="134"/>
      <c r="H39" s="134"/>
    </row>
    <row r="40" spans="2:13" ht="27" customHeight="1">
      <c r="B40" s="127"/>
      <c r="C40" s="226"/>
      <c r="D40" s="229"/>
      <c r="E40" s="229"/>
      <c r="F40" s="134"/>
      <c r="G40" s="134"/>
      <c r="H40" s="134"/>
    </row>
    <row r="41" spans="2:13" ht="27" customHeight="1">
      <c r="B41" s="230"/>
      <c r="C41" s="231"/>
      <c r="D41" s="232"/>
      <c r="E41" s="232"/>
      <c r="F41" s="134"/>
      <c r="G41" s="134"/>
      <c r="H41" s="134"/>
    </row>
    <row r="42" spans="2:13" ht="27" customHeight="1">
      <c r="B42" s="143"/>
      <c r="C42" s="202"/>
      <c r="D42" s="232"/>
      <c r="E42" s="232"/>
      <c r="F42" s="134"/>
      <c r="G42" s="134"/>
      <c r="H42" s="134"/>
      <c r="I42" s="29"/>
      <c r="J42" s="29"/>
      <c r="K42" s="29"/>
      <c r="L42" s="29"/>
      <c r="M42" s="29"/>
    </row>
    <row r="43" spans="2:13" ht="8.25" customHeight="1">
      <c r="B43" s="204"/>
      <c r="C43" s="202"/>
      <c r="D43" s="206"/>
      <c r="E43" s="206"/>
      <c r="F43" s="202"/>
      <c r="G43" s="202"/>
      <c r="H43" s="202"/>
      <c r="I43" s="29"/>
      <c r="J43" s="29"/>
      <c r="K43" s="29"/>
      <c r="L43" s="29"/>
      <c r="M43" s="29"/>
    </row>
    <row r="44" spans="2:13" ht="21.75" customHeight="1">
      <c r="B44" s="207"/>
      <c r="C44" s="209"/>
      <c r="D44" s="208"/>
      <c r="E44" s="208"/>
      <c r="F44" s="202"/>
      <c r="G44" s="202"/>
      <c r="H44" s="202"/>
    </row>
    <row r="45" spans="2:13" ht="21.75" customHeight="1">
      <c r="B45" s="207"/>
      <c r="C45" s="209"/>
      <c r="D45" s="208"/>
      <c r="E45" s="208"/>
      <c r="F45" s="207" t="s">
        <v>176</v>
      </c>
      <c r="G45" s="207"/>
      <c r="H45" s="207"/>
    </row>
    <row r="46" spans="2:13" ht="21.75" customHeight="1">
      <c r="B46" s="207"/>
      <c r="C46" s="209"/>
      <c r="D46" s="208"/>
      <c r="E46" s="208"/>
      <c r="F46" s="207" t="s">
        <v>167</v>
      </c>
      <c r="G46" s="207"/>
      <c r="H46" s="207"/>
    </row>
    <row r="47" spans="2:13" ht="21.75" customHeight="1">
      <c r="B47" s="207"/>
      <c r="C47" s="209"/>
      <c r="D47" s="208"/>
      <c r="E47" s="208"/>
      <c r="F47" s="207" t="s">
        <v>165</v>
      </c>
      <c r="G47" s="207"/>
      <c r="H47" s="207"/>
    </row>
    <row r="48" spans="2:13" ht="21.75" customHeight="1">
      <c r="B48" s="207"/>
      <c r="C48" s="209"/>
      <c r="D48" s="208"/>
      <c r="E48" s="208"/>
      <c r="F48" s="207" t="s">
        <v>166</v>
      </c>
      <c r="G48" s="207"/>
      <c r="H48" s="207"/>
    </row>
    <row r="49" spans="2:8" ht="21.75" customHeight="1">
      <c r="B49" s="207"/>
      <c r="C49" s="209"/>
      <c r="D49" s="208"/>
      <c r="E49" s="208"/>
      <c r="F49" s="207"/>
      <c r="G49" s="207"/>
      <c r="H49" s="207"/>
    </row>
    <row r="50" spans="2:8" ht="21.75" customHeight="1">
      <c r="B50" s="207"/>
      <c r="C50" s="209"/>
      <c r="D50" s="208"/>
      <c r="E50" s="208"/>
      <c r="F50" s="207"/>
      <c r="G50" s="207"/>
      <c r="H50" s="207"/>
    </row>
    <row r="51" spans="2:8" ht="21.75" customHeight="1">
      <c r="B51" s="207"/>
      <c r="C51" s="209"/>
      <c r="D51" s="208"/>
      <c r="E51" s="208"/>
      <c r="F51" s="207"/>
      <c r="G51" s="207"/>
      <c r="H51" s="207"/>
    </row>
    <row r="52" spans="2:8" ht="21.75" customHeight="1">
      <c r="B52" s="207"/>
      <c r="C52" s="209"/>
      <c r="D52" s="208"/>
      <c r="E52" s="208"/>
      <c r="F52" s="207"/>
      <c r="G52" s="207"/>
      <c r="H52" s="207"/>
    </row>
    <row r="53" spans="2:8" ht="21.75" customHeight="1">
      <c r="B53" s="207"/>
      <c r="C53" s="209"/>
      <c r="D53" s="208"/>
      <c r="E53" s="208"/>
      <c r="F53" s="207"/>
      <c r="G53" s="207"/>
      <c r="H53" s="207"/>
    </row>
    <row r="54" spans="2:8" ht="21.75" customHeight="1">
      <c r="B54" s="207"/>
      <c r="C54" s="209"/>
      <c r="D54" s="208"/>
      <c r="E54" s="208"/>
      <c r="F54" s="207"/>
      <c r="G54" s="207"/>
      <c r="H54" s="207"/>
    </row>
    <row r="55" spans="2:8" ht="21.75" customHeight="1">
      <c r="B55" s="207"/>
      <c r="C55" s="209"/>
      <c r="D55" s="208"/>
      <c r="E55" s="208"/>
      <c r="F55" s="207"/>
      <c r="G55" s="207"/>
      <c r="H55" s="207"/>
    </row>
    <row r="56" spans="2:8" ht="21.75" customHeight="1">
      <c r="B56" s="207"/>
      <c r="C56" s="209"/>
      <c r="D56" s="208"/>
      <c r="E56" s="208"/>
      <c r="F56" s="207"/>
      <c r="G56" s="207"/>
      <c r="H56" s="207"/>
    </row>
    <row r="57" spans="2:8" ht="21.75" customHeight="1">
      <c r="B57" s="207"/>
      <c r="C57" s="209"/>
      <c r="D57" s="208"/>
      <c r="E57" s="208"/>
      <c r="F57" s="207"/>
      <c r="G57" s="207"/>
      <c r="H57" s="207"/>
    </row>
    <row r="58" spans="2:8" ht="21.75" customHeight="1">
      <c r="B58" s="207"/>
      <c r="C58" s="209"/>
      <c r="D58" s="208"/>
      <c r="E58" s="208"/>
      <c r="F58" s="207"/>
      <c r="G58" s="207"/>
      <c r="H58" s="207"/>
    </row>
    <row r="59" spans="2:8" ht="21.75" customHeight="1">
      <c r="B59" s="207"/>
      <c r="C59" s="209"/>
      <c r="D59" s="208"/>
      <c r="E59" s="208"/>
      <c r="F59" s="207"/>
      <c r="G59" s="207"/>
      <c r="H59" s="207"/>
    </row>
    <row r="60" spans="2:8" ht="21.75" customHeight="1">
      <c r="B60" s="207"/>
      <c r="C60" s="209"/>
      <c r="D60" s="208"/>
      <c r="E60" s="208"/>
      <c r="F60" s="207"/>
      <c r="G60" s="207"/>
      <c r="H60" s="207"/>
    </row>
    <row r="61" spans="2:8" ht="21.75" customHeight="1">
      <c r="B61" s="207"/>
      <c r="C61" s="209"/>
      <c r="D61" s="208"/>
      <c r="E61" s="208"/>
      <c r="F61" s="207"/>
      <c r="G61" s="207"/>
      <c r="H61" s="207"/>
    </row>
    <row r="62" spans="2:8" ht="21.75" customHeight="1">
      <c r="B62" s="207"/>
      <c r="C62" s="209"/>
      <c r="D62" s="208"/>
      <c r="E62" s="208"/>
      <c r="F62" s="207"/>
      <c r="G62" s="207"/>
      <c r="H62" s="207"/>
    </row>
    <row r="63" spans="2:8" ht="21.75" customHeight="1">
      <c r="B63" s="207"/>
      <c r="C63" s="209"/>
      <c r="D63" s="208"/>
      <c r="E63" s="208"/>
      <c r="F63" s="207"/>
      <c r="G63" s="207"/>
      <c r="H63" s="207"/>
    </row>
    <row r="64" spans="2:8" ht="21.75" customHeight="1">
      <c r="B64" s="207"/>
      <c r="C64" s="209"/>
      <c r="D64" s="208"/>
      <c r="E64" s="208"/>
      <c r="F64" s="207"/>
      <c r="G64" s="207"/>
      <c r="H64" s="207"/>
    </row>
    <row r="65" spans="2:8" ht="21.75" customHeight="1">
      <c r="B65" s="207"/>
      <c r="C65" s="209"/>
      <c r="D65" s="208"/>
      <c r="E65" s="208"/>
      <c r="F65" s="207"/>
      <c r="G65" s="207"/>
      <c r="H65" s="207"/>
    </row>
    <row r="66" spans="2:8" ht="21.75" customHeight="1">
      <c r="B66" s="207"/>
      <c r="C66" s="209"/>
      <c r="D66" s="208"/>
      <c r="E66" s="208"/>
      <c r="F66" s="207"/>
      <c r="G66" s="207"/>
      <c r="H66" s="207"/>
    </row>
    <row r="67" spans="2:8" ht="21.75" customHeight="1">
      <c r="B67" s="207"/>
      <c r="C67" s="209"/>
      <c r="D67" s="208"/>
      <c r="E67" s="208"/>
      <c r="F67" s="207"/>
      <c r="G67" s="207"/>
      <c r="H67" s="207"/>
    </row>
    <row r="68" spans="2:8" ht="21.75" customHeight="1">
      <c r="B68" s="207"/>
      <c r="C68" s="209"/>
      <c r="D68" s="208"/>
      <c r="E68" s="208"/>
      <c r="F68" s="207"/>
      <c r="G68" s="207"/>
      <c r="H68" s="207"/>
    </row>
    <row r="69" spans="2:8" ht="21.75" customHeight="1">
      <c r="B69" s="207"/>
      <c r="C69" s="209"/>
      <c r="D69" s="208"/>
      <c r="E69" s="208"/>
      <c r="F69" s="207"/>
      <c r="G69" s="207"/>
      <c r="H69" s="207"/>
    </row>
    <row r="70" spans="2:8" ht="21.75" customHeight="1">
      <c r="B70" s="207"/>
      <c r="C70" s="209"/>
      <c r="D70" s="208"/>
      <c r="E70" s="208"/>
      <c r="F70" s="207"/>
      <c r="G70" s="207"/>
      <c r="H70" s="207"/>
    </row>
    <row r="71" spans="2:8" ht="21.75" customHeight="1">
      <c r="B71" s="207"/>
      <c r="C71" s="209"/>
      <c r="D71" s="208"/>
      <c r="E71" s="208"/>
      <c r="F71" s="207"/>
      <c r="G71" s="207"/>
      <c r="H71" s="207"/>
    </row>
  </sheetData>
  <mergeCells count="11">
    <mergeCell ref="I9:I11"/>
    <mergeCell ref="B5:H5"/>
    <mergeCell ref="B6:H6"/>
    <mergeCell ref="B7:H7"/>
    <mergeCell ref="B9:B11"/>
    <mergeCell ref="C9:C11"/>
    <mergeCell ref="D9:D11"/>
    <mergeCell ref="E9:E11"/>
    <mergeCell ref="F9:F11"/>
    <mergeCell ref="G9:G11"/>
    <mergeCell ref="H9:H11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B5:N72"/>
  <sheetViews>
    <sheetView topLeftCell="C10" zoomScale="90" zoomScaleNormal="90" workbookViewId="0">
      <selection activeCell="H19" sqref="H19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2" customWidth="1"/>
    <col min="4" max="5" width="25.7109375" style="31" customWidth="1"/>
    <col min="6" max="6" width="25.7109375" style="12" customWidth="1"/>
    <col min="7" max="7" width="17.7109375" style="12" customWidth="1"/>
    <col min="8" max="8" width="18.85546875" style="12" customWidth="1"/>
    <col min="9" max="9" width="18.7109375" style="12" customWidth="1"/>
    <col min="10" max="10" width="25.7109375" style="12" customWidth="1"/>
    <col min="11" max="11" width="20.42578125" style="12" customWidth="1"/>
    <col min="12" max="12" width="12.85546875" style="12" customWidth="1"/>
    <col min="13" max="13" width="13.85546875" style="12" customWidth="1"/>
    <col min="14" max="14" width="13.42578125" style="12" customWidth="1"/>
    <col min="15" max="15" width="13.85546875" style="12" customWidth="1"/>
    <col min="16" max="16" width="18.85546875" style="12" customWidth="1"/>
    <col min="17" max="16384" width="9.140625" style="12"/>
  </cols>
  <sheetData>
    <row r="5" spans="2:14" ht="21.75" customHeight="1">
      <c r="B5" s="402" t="s">
        <v>121</v>
      </c>
      <c r="C5" s="402"/>
      <c r="D5" s="402"/>
      <c r="E5" s="402"/>
      <c r="F5" s="402"/>
      <c r="G5" s="402"/>
      <c r="H5" s="402"/>
      <c r="I5" s="402"/>
      <c r="J5" s="33"/>
      <c r="K5" s="33"/>
      <c r="L5" s="33"/>
      <c r="M5" s="33"/>
      <c r="N5" s="33"/>
    </row>
    <row r="6" spans="2:14" ht="21.75" customHeight="1">
      <c r="B6" s="402" t="s">
        <v>209</v>
      </c>
      <c r="C6" s="402"/>
      <c r="D6" s="402"/>
      <c r="E6" s="402"/>
      <c r="F6" s="402"/>
      <c r="G6" s="402"/>
      <c r="H6" s="402"/>
      <c r="I6" s="402"/>
      <c r="J6" s="33"/>
      <c r="K6" s="33"/>
      <c r="L6" s="33"/>
      <c r="M6" s="33"/>
      <c r="N6" s="33"/>
    </row>
    <row r="7" spans="2:14" ht="21.75" customHeight="1">
      <c r="B7" s="397" t="s">
        <v>305</v>
      </c>
      <c r="C7" s="397"/>
      <c r="D7" s="397"/>
      <c r="E7" s="397"/>
      <c r="F7" s="397"/>
      <c r="G7" s="397"/>
      <c r="H7" s="397"/>
      <c r="I7" s="397"/>
      <c r="J7" s="34"/>
      <c r="K7" s="34"/>
      <c r="L7" s="34"/>
      <c r="M7" s="34"/>
      <c r="N7" s="34"/>
    </row>
    <row r="8" spans="2:14" ht="21" customHeight="1">
      <c r="B8" s="174"/>
      <c r="C8" s="175"/>
      <c r="D8" s="160"/>
      <c r="E8" s="160"/>
      <c r="F8" s="174"/>
      <c r="G8" s="174"/>
      <c r="H8" s="174"/>
      <c r="I8" s="174"/>
      <c r="J8" s="23"/>
      <c r="K8" s="23"/>
      <c r="L8" s="23"/>
      <c r="M8" s="23"/>
      <c r="N8" s="23"/>
    </row>
    <row r="9" spans="2:14" s="24" customFormat="1" ht="29.25" customHeight="1">
      <c r="B9" s="424" t="s">
        <v>179</v>
      </c>
      <c r="C9" s="430" t="s">
        <v>158</v>
      </c>
      <c r="D9" s="433" t="s">
        <v>155</v>
      </c>
      <c r="E9" s="433" t="s">
        <v>124</v>
      </c>
      <c r="F9" s="436" t="s">
        <v>213</v>
      </c>
      <c r="G9" s="436" t="s">
        <v>210</v>
      </c>
      <c r="H9" s="436" t="s">
        <v>211</v>
      </c>
      <c r="I9" s="436" t="s">
        <v>212</v>
      </c>
      <c r="J9" s="436" t="s">
        <v>105</v>
      </c>
    </row>
    <row r="10" spans="2:14" s="24" customFormat="1" ht="29.25" customHeight="1">
      <c r="B10" s="426"/>
      <c r="C10" s="431"/>
      <c r="D10" s="434"/>
      <c r="E10" s="434"/>
      <c r="F10" s="437"/>
      <c r="G10" s="437"/>
      <c r="H10" s="437"/>
      <c r="I10" s="437"/>
      <c r="J10" s="437"/>
      <c r="K10" s="25"/>
    </row>
    <row r="11" spans="2:14" s="26" customFormat="1" ht="2.25" customHeight="1">
      <c r="B11" s="428"/>
      <c r="C11" s="432"/>
      <c r="D11" s="435"/>
      <c r="E11" s="435"/>
      <c r="F11" s="438"/>
      <c r="G11" s="438"/>
      <c r="H11" s="438"/>
      <c r="I11" s="438"/>
      <c r="J11" s="438"/>
      <c r="K11" s="27"/>
    </row>
    <row r="12" spans="2:14" ht="27" customHeight="1">
      <c r="B12" s="176" t="s">
        <v>128</v>
      </c>
      <c r="C12" s="178"/>
      <c r="D12" s="179"/>
      <c r="E12" s="179"/>
      <c r="F12" s="180"/>
      <c r="G12" s="180"/>
      <c r="H12" s="180"/>
      <c r="I12" s="180"/>
      <c r="J12" s="235"/>
      <c r="K12" s="28"/>
    </row>
    <row r="13" spans="2:14" ht="27" customHeight="1">
      <c r="B13" s="181" t="s">
        <v>180</v>
      </c>
      <c r="C13" s="181" t="s">
        <v>182</v>
      </c>
      <c r="D13" s="183" t="s">
        <v>309</v>
      </c>
      <c r="E13" s="183">
        <v>1039440</v>
      </c>
      <c r="F13" s="183">
        <v>373640</v>
      </c>
      <c r="G13" s="183"/>
      <c r="H13" s="183"/>
      <c r="I13" s="183"/>
      <c r="J13" s="242">
        <f t="shared" ref="J13:J23" si="0">SUM(F13:I13)</f>
        <v>373640</v>
      </c>
      <c r="K13" s="29"/>
    </row>
    <row r="14" spans="2:14" ht="27" customHeight="1">
      <c r="B14" s="181"/>
      <c r="C14" s="181" t="s">
        <v>182</v>
      </c>
      <c r="D14" s="183" t="s">
        <v>312</v>
      </c>
      <c r="E14" s="183">
        <v>354240</v>
      </c>
      <c r="F14" s="183">
        <v>354240</v>
      </c>
      <c r="G14" s="183"/>
      <c r="H14" s="183"/>
      <c r="I14" s="183"/>
      <c r="J14" s="242">
        <f t="shared" si="0"/>
        <v>354240</v>
      </c>
      <c r="K14" s="29"/>
    </row>
    <row r="15" spans="2:14" ht="27" customHeight="1">
      <c r="B15" s="181" t="s">
        <v>183</v>
      </c>
      <c r="C15" s="181" t="s">
        <v>130</v>
      </c>
      <c r="D15" s="183" t="s">
        <v>309</v>
      </c>
      <c r="E15" s="183">
        <v>10000</v>
      </c>
      <c r="F15" s="183">
        <v>1350</v>
      </c>
      <c r="G15" s="183"/>
      <c r="H15" s="183"/>
      <c r="I15" s="183"/>
      <c r="J15" s="242">
        <f t="shared" si="0"/>
        <v>1350</v>
      </c>
      <c r="K15" s="29"/>
    </row>
    <row r="16" spans="2:14" ht="27" customHeight="1">
      <c r="B16" s="181"/>
      <c r="C16" s="181" t="s">
        <v>131</v>
      </c>
      <c r="D16" s="183" t="s">
        <v>309</v>
      </c>
      <c r="E16" s="183">
        <v>910560</v>
      </c>
      <c r="F16" s="183">
        <v>712828</v>
      </c>
      <c r="G16" s="183"/>
      <c r="H16" s="183"/>
      <c r="I16" s="183"/>
      <c r="J16" s="242">
        <f t="shared" si="0"/>
        <v>712828</v>
      </c>
      <c r="K16" s="29"/>
    </row>
    <row r="17" spans="2:11" ht="27" customHeight="1">
      <c r="B17" s="181"/>
      <c r="C17" s="181" t="s">
        <v>132</v>
      </c>
      <c r="D17" s="183" t="s">
        <v>309</v>
      </c>
      <c r="E17" s="183">
        <v>90000</v>
      </c>
      <c r="F17" s="183"/>
      <c r="G17" s="183"/>
      <c r="H17" s="183"/>
      <c r="I17" s="183"/>
      <c r="J17" s="242">
        <f t="shared" si="0"/>
        <v>0</v>
      </c>
      <c r="K17" s="29"/>
    </row>
    <row r="18" spans="2:11" ht="27" customHeight="1">
      <c r="B18" s="181"/>
      <c r="C18" s="181" t="s">
        <v>133</v>
      </c>
      <c r="D18" s="183"/>
      <c r="E18" s="183"/>
      <c r="F18" s="183"/>
      <c r="G18" s="183"/>
      <c r="H18" s="183"/>
      <c r="I18" s="183"/>
      <c r="J18" s="242">
        <f t="shared" si="0"/>
        <v>0</v>
      </c>
      <c r="K18" s="29"/>
    </row>
    <row r="19" spans="2:11" ht="27" customHeight="1">
      <c r="B19" s="181" t="s">
        <v>184</v>
      </c>
      <c r="C19" s="181" t="s">
        <v>136</v>
      </c>
      <c r="D19" s="183" t="s">
        <v>309</v>
      </c>
      <c r="E19" s="183">
        <v>42000</v>
      </c>
      <c r="F19" s="183">
        <v>42000</v>
      </c>
      <c r="G19" s="183"/>
      <c r="H19" s="183"/>
      <c r="I19" s="183"/>
      <c r="J19" s="242">
        <f t="shared" si="0"/>
        <v>42000</v>
      </c>
      <c r="K19" s="29"/>
    </row>
    <row r="20" spans="2:11" ht="27" customHeight="1">
      <c r="B20" s="181"/>
      <c r="C20" s="181" t="s">
        <v>137</v>
      </c>
      <c r="D20" s="183"/>
      <c r="E20" s="183"/>
      <c r="F20" s="183"/>
      <c r="G20" s="183"/>
      <c r="H20" s="183"/>
      <c r="I20" s="183"/>
      <c r="J20" s="242">
        <f t="shared" si="0"/>
        <v>0</v>
      </c>
      <c r="K20" s="29"/>
    </row>
    <row r="21" spans="2:11" ht="27" customHeight="1">
      <c r="B21" s="181" t="s">
        <v>185</v>
      </c>
      <c r="C21" s="183" t="s">
        <v>138</v>
      </c>
      <c r="D21" s="183"/>
      <c r="E21" s="183"/>
      <c r="F21" s="183"/>
      <c r="G21" s="183"/>
      <c r="H21" s="183"/>
      <c r="I21" s="183"/>
      <c r="J21" s="242">
        <f t="shared" si="0"/>
        <v>0</v>
      </c>
      <c r="K21" s="29"/>
    </row>
    <row r="22" spans="2:11" ht="27" customHeight="1">
      <c r="B22" s="181" t="s">
        <v>186</v>
      </c>
      <c r="C22" s="183" t="s">
        <v>134</v>
      </c>
      <c r="D22" s="183" t="s">
        <v>309</v>
      </c>
      <c r="E22" s="183">
        <v>300000</v>
      </c>
      <c r="F22" s="183"/>
      <c r="G22" s="183"/>
      <c r="H22" s="183"/>
      <c r="I22" s="183"/>
      <c r="J22" s="242">
        <f t="shared" si="0"/>
        <v>0</v>
      </c>
      <c r="K22" s="29"/>
    </row>
    <row r="23" spans="2:11" ht="27" customHeight="1" thickBot="1">
      <c r="B23" s="233" t="s">
        <v>105</v>
      </c>
      <c r="C23" s="198"/>
      <c r="D23" s="199"/>
      <c r="E23" s="199">
        <f>SUM(E13:E22)</f>
        <v>2746240</v>
      </c>
      <c r="F23" s="234">
        <f>SUM(F13:F22)</f>
        <v>1484058</v>
      </c>
      <c r="G23" s="234"/>
      <c r="H23" s="234"/>
      <c r="I23" s="234">
        <f>SUM(I13:I22)</f>
        <v>0</v>
      </c>
      <c r="J23" s="243">
        <f t="shared" si="0"/>
        <v>1484058</v>
      </c>
      <c r="K23" s="30"/>
    </row>
    <row r="24" spans="2:11" ht="27" customHeight="1" thickTop="1">
      <c r="B24" s="237"/>
      <c r="C24" s="231"/>
      <c r="D24" s="232"/>
      <c r="E24" s="232"/>
      <c r="F24" s="139"/>
      <c r="G24" s="139"/>
      <c r="H24" s="139"/>
      <c r="I24" s="139"/>
      <c r="J24" s="238"/>
      <c r="K24" s="30"/>
    </row>
    <row r="25" spans="2:11" ht="27" customHeight="1">
      <c r="B25" s="231" t="s">
        <v>311</v>
      </c>
      <c r="C25" s="231"/>
      <c r="D25" s="232"/>
      <c r="E25" s="232"/>
      <c r="F25" s="139"/>
      <c r="G25" s="139"/>
      <c r="H25" s="139"/>
      <c r="I25" s="139"/>
      <c r="J25" s="238"/>
      <c r="K25" s="30"/>
    </row>
    <row r="26" spans="2:11" ht="27" customHeight="1">
      <c r="B26" s="225"/>
      <c r="C26" s="226"/>
      <c r="D26" s="227"/>
      <c r="E26" s="227"/>
      <c r="F26" s="127"/>
      <c r="G26" s="127"/>
      <c r="H26" s="127"/>
      <c r="I26" s="127"/>
    </row>
    <row r="27" spans="2:11" ht="27" customHeight="1">
      <c r="B27" s="127"/>
      <c r="C27" s="226"/>
      <c r="D27" s="226"/>
      <c r="E27" s="128"/>
      <c r="F27" s="128"/>
      <c r="G27" s="128"/>
      <c r="H27" s="134"/>
      <c r="I27" s="134"/>
      <c r="J27" s="128"/>
    </row>
    <row r="28" spans="2:11" ht="27" customHeight="1">
      <c r="B28" s="127"/>
      <c r="C28" s="226"/>
      <c r="D28" s="226"/>
      <c r="E28" s="128"/>
      <c r="F28" s="128"/>
      <c r="G28" s="128"/>
      <c r="H28" s="128"/>
      <c r="I28" s="128"/>
      <c r="J28" s="128"/>
    </row>
    <row r="29" spans="2:11" ht="27" customHeight="1">
      <c r="B29" s="127"/>
      <c r="C29" s="226"/>
      <c r="D29" s="226"/>
      <c r="E29" s="128"/>
      <c r="F29" s="128"/>
      <c r="G29" s="128"/>
      <c r="H29" s="128"/>
      <c r="I29" s="128"/>
      <c r="J29" s="128"/>
    </row>
    <row r="30" spans="2:11" ht="27" customHeight="1">
      <c r="B30" s="127"/>
      <c r="C30" s="226"/>
      <c r="D30" s="226"/>
      <c r="E30" s="128"/>
      <c r="F30" s="128"/>
      <c r="G30" s="128"/>
      <c r="H30" s="128"/>
      <c r="I30" s="128"/>
    </row>
    <row r="31" spans="2:11" ht="27" customHeight="1">
      <c r="B31" s="127"/>
      <c r="C31" s="226"/>
      <c r="D31" s="226"/>
      <c r="E31" s="226"/>
      <c r="F31" s="134"/>
      <c r="G31" s="134"/>
      <c r="H31" s="128"/>
      <c r="I31" s="128"/>
    </row>
    <row r="32" spans="2:11" ht="27" customHeight="1">
      <c r="B32" s="127"/>
      <c r="C32" s="226"/>
      <c r="D32" s="226"/>
      <c r="E32" s="226"/>
      <c r="F32" s="134"/>
      <c r="G32" s="134"/>
      <c r="H32" s="134"/>
      <c r="I32" s="134"/>
    </row>
    <row r="33" spans="2:14" ht="27" customHeight="1">
      <c r="B33" s="127"/>
      <c r="C33" s="226"/>
      <c r="D33" s="229"/>
      <c r="E33" s="128"/>
      <c r="F33" s="134"/>
      <c r="G33" s="134"/>
      <c r="H33" s="134"/>
      <c r="I33" s="134"/>
    </row>
    <row r="34" spans="2:14" ht="27" customHeight="1">
      <c r="B34" s="127"/>
      <c r="C34" s="226"/>
      <c r="D34" s="229"/>
      <c r="E34" s="128"/>
      <c r="F34" s="134"/>
      <c r="G34" s="134"/>
      <c r="H34" s="134"/>
      <c r="I34" s="134"/>
    </row>
    <row r="35" spans="2:14" ht="27" customHeight="1">
      <c r="B35" s="127"/>
      <c r="C35" s="226"/>
      <c r="D35" s="229"/>
      <c r="E35" s="128"/>
      <c r="F35" s="134"/>
      <c r="G35" s="134"/>
      <c r="H35" s="134"/>
      <c r="I35" s="134"/>
    </row>
    <row r="36" spans="2:14" ht="27" customHeight="1">
      <c r="B36" s="127"/>
      <c r="C36" s="226"/>
      <c r="D36" s="229"/>
      <c r="E36" s="229"/>
      <c r="F36" s="134"/>
      <c r="G36" s="134"/>
      <c r="H36" s="134"/>
      <c r="I36" s="134"/>
    </row>
    <row r="37" spans="2:14" ht="27" customHeight="1">
      <c r="B37" s="127"/>
      <c r="C37" s="226"/>
      <c r="D37" s="229"/>
      <c r="E37" s="229"/>
      <c r="F37" s="134"/>
      <c r="G37" s="134"/>
      <c r="H37" s="134"/>
      <c r="I37" s="134"/>
    </row>
    <row r="38" spans="2:14" ht="27" customHeight="1">
      <c r="B38" s="127"/>
      <c r="C38" s="226"/>
      <c r="D38" s="229"/>
      <c r="E38" s="229"/>
      <c r="F38" s="134"/>
      <c r="G38" s="134"/>
      <c r="H38" s="134"/>
      <c r="I38" s="134"/>
    </row>
    <row r="39" spans="2:14" ht="27" customHeight="1">
      <c r="B39" s="127"/>
      <c r="C39" s="226"/>
      <c r="D39" s="229"/>
      <c r="E39" s="229"/>
      <c r="F39" s="134"/>
      <c r="G39" s="134"/>
      <c r="H39" s="134"/>
      <c r="I39" s="134"/>
    </row>
    <row r="40" spans="2:14" ht="27" customHeight="1">
      <c r="B40" s="127"/>
      <c r="C40" s="226"/>
      <c r="D40" s="229"/>
      <c r="E40" s="229"/>
      <c r="F40" s="134"/>
      <c r="G40" s="134"/>
      <c r="H40" s="134"/>
      <c r="I40" s="134"/>
    </row>
    <row r="41" spans="2:14" ht="27" customHeight="1">
      <c r="B41" s="127"/>
      <c r="C41" s="226"/>
      <c r="D41" s="229"/>
      <c r="E41" s="229"/>
      <c r="F41" s="134"/>
      <c r="G41" s="134"/>
      <c r="H41" s="134"/>
      <c r="I41" s="134"/>
    </row>
    <row r="42" spans="2:14" ht="27" customHeight="1">
      <c r="B42" s="230"/>
      <c r="C42" s="231"/>
      <c r="D42" s="232"/>
      <c r="E42" s="232"/>
      <c r="F42" s="134"/>
      <c r="G42" s="134"/>
      <c r="H42" s="134"/>
      <c r="I42" s="134"/>
    </row>
    <row r="43" spans="2:14" ht="27" customHeight="1">
      <c r="B43" s="143"/>
      <c r="C43" s="202"/>
      <c r="D43" s="232"/>
      <c r="E43" s="232"/>
      <c r="F43" s="134"/>
      <c r="G43" s="134"/>
      <c r="H43" s="134"/>
      <c r="I43" s="134"/>
      <c r="J43" s="29"/>
      <c r="K43" s="29"/>
      <c r="L43" s="29"/>
      <c r="M43" s="29"/>
      <c r="N43" s="29"/>
    </row>
    <row r="44" spans="2:14" ht="8.25" customHeight="1">
      <c r="B44" s="204"/>
      <c r="C44" s="202"/>
      <c r="D44" s="206"/>
      <c r="E44" s="206"/>
      <c r="F44" s="202"/>
      <c r="G44" s="202"/>
      <c r="H44" s="202"/>
      <c r="I44" s="202"/>
      <c r="J44" s="29"/>
      <c r="K44" s="29"/>
      <c r="L44" s="29"/>
      <c r="M44" s="29"/>
      <c r="N44" s="29"/>
    </row>
    <row r="45" spans="2:14" ht="21.75" customHeight="1">
      <c r="B45" s="207"/>
      <c r="C45" s="209"/>
      <c r="D45" s="208"/>
      <c r="E45" s="208"/>
      <c r="F45" s="202"/>
      <c r="G45" s="202"/>
      <c r="H45" s="202"/>
      <c r="I45" s="202"/>
    </row>
    <row r="46" spans="2:14" ht="21.75" customHeight="1">
      <c r="B46" s="207"/>
      <c r="C46" s="209"/>
      <c r="D46" s="208"/>
      <c r="E46" s="208"/>
      <c r="F46" s="207" t="s">
        <v>176</v>
      </c>
      <c r="G46" s="207"/>
      <c r="H46" s="207"/>
      <c r="I46" s="207"/>
    </row>
    <row r="47" spans="2:14" ht="21.75" customHeight="1">
      <c r="B47" s="207"/>
      <c r="C47" s="209"/>
      <c r="D47" s="208"/>
      <c r="E47" s="208"/>
      <c r="F47" s="207" t="s">
        <v>167</v>
      </c>
      <c r="G47" s="207"/>
      <c r="H47" s="207"/>
      <c r="I47" s="207"/>
    </row>
    <row r="48" spans="2:14" ht="21.75" customHeight="1">
      <c r="B48" s="207"/>
      <c r="C48" s="209"/>
      <c r="D48" s="208"/>
      <c r="E48" s="208"/>
      <c r="F48" s="207" t="s">
        <v>165</v>
      </c>
      <c r="G48" s="207"/>
      <c r="H48" s="207"/>
      <c r="I48" s="207"/>
    </row>
    <row r="49" spans="2:9" ht="21.75" customHeight="1">
      <c r="B49" s="207"/>
      <c r="C49" s="209"/>
      <c r="D49" s="208"/>
      <c r="E49" s="208"/>
      <c r="F49" s="207" t="s">
        <v>166</v>
      </c>
      <c r="G49" s="207"/>
      <c r="H49" s="207"/>
      <c r="I49" s="207"/>
    </row>
    <row r="50" spans="2:9" ht="21.75" customHeight="1">
      <c r="B50" s="207"/>
      <c r="C50" s="209"/>
      <c r="D50" s="208"/>
      <c r="E50" s="208"/>
      <c r="F50" s="207"/>
      <c r="G50" s="207"/>
      <c r="H50" s="207"/>
      <c r="I50" s="207"/>
    </row>
    <row r="51" spans="2:9" ht="21.75" customHeight="1">
      <c r="B51" s="207"/>
      <c r="C51" s="209"/>
      <c r="D51" s="208"/>
      <c r="E51" s="208"/>
      <c r="F51" s="207"/>
      <c r="G51" s="207"/>
      <c r="H51" s="207"/>
      <c r="I51" s="207"/>
    </row>
    <row r="52" spans="2:9" ht="21.75" customHeight="1">
      <c r="B52" s="207"/>
      <c r="C52" s="209"/>
      <c r="D52" s="208"/>
      <c r="E52" s="208"/>
      <c r="F52" s="207"/>
      <c r="G52" s="207"/>
      <c r="H52" s="207"/>
      <c r="I52" s="207"/>
    </row>
    <row r="53" spans="2:9" ht="21.75" customHeight="1">
      <c r="B53" s="207"/>
      <c r="C53" s="209"/>
      <c r="D53" s="208"/>
      <c r="E53" s="208"/>
      <c r="F53" s="207"/>
      <c r="G53" s="207"/>
      <c r="H53" s="207"/>
      <c r="I53" s="207"/>
    </row>
    <row r="54" spans="2:9" ht="21.75" customHeight="1">
      <c r="B54" s="207"/>
      <c r="C54" s="209"/>
      <c r="D54" s="208"/>
      <c r="E54" s="208"/>
      <c r="F54" s="207"/>
      <c r="G54" s="207"/>
      <c r="H54" s="207"/>
      <c r="I54" s="207"/>
    </row>
    <row r="55" spans="2:9" ht="21.75" customHeight="1">
      <c r="B55" s="207"/>
      <c r="C55" s="209"/>
      <c r="D55" s="208"/>
      <c r="E55" s="208"/>
      <c r="F55" s="207"/>
      <c r="G55" s="207"/>
      <c r="H55" s="207"/>
      <c r="I55" s="207"/>
    </row>
    <row r="56" spans="2:9" ht="21.75" customHeight="1">
      <c r="B56" s="207"/>
      <c r="C56" s="209"/>
      <c r="D56" s="208"/>
      <c r="E56" s="208"/>
      <c r="F56" s="207"/>
      <c r="G56" s="207"/>
      <c r="H56" s="207"/>
      <c r="I56" s="207"/>
    </row>
    <row r="57" spans="2:9" ht="21.75" customHeight="1">
      <c r="B57" s="207"/>
      <c r="C57" s="209"/>
      <c r="D57" s="208"/>
      <c r="E57" s="208"/>
      <c r="F57" s="207"/>
      <c r="G57" s="207"/>
      <c r="H57" s="207"/>
      <c r="I57" s="207"/>
    </row>
    <row r="58" spans="2:9" ht="21.75" customHeight="1">
      <c r="B58" s="207"/>
      <c r="C58" s="209"/>
      <c r="D58" s="208"/>
      <c r="E58" s="208"/>
      <c r="F58" s="207"/>
      <c r="G58" s="207"/>
      <c r="H58" s="207"/>
      <c r="I58" s="207"/>
    </row>
    <row r="59" spans="2:9" ht="21.75" customHeight="1">
      <c r="B59" s="207"/>
      <c r="C59" s="209"/>
      <c r="D59" s="208"/>
      <c r="E59" s="208"/>
      <c r="F59" s="207"/>
      <c r="G59" s="207"/>
      <c r="H59" s="207"/>
      <c r="I59" s="207"/>
    </row>
    <row r="60" spans="2:9" ht="21.75" customHeight="1">
      <c r="B60" s="207"/>
      <c r="C60" s="209"/>
      <c r="D60" s="208"/>
      <c r="E60" s="208"/>
      <c r="F60" s="207"/>
      <c r="G60" s="207"/>
      <c r="H60" s="207"/>
      <c r="I60" s="207"/>
    </row>
    <row r="61" spans="2:9" ht="21.75" customHeight="1">
      <c r="B61" s="207"/>
      <c r="C61" s="209"/>
      <c r="D61" s="208"/>
      <c r="E61" s="208"/>
      <c r="F61" s="207"/>
      <c r="G61" s="207"/>
      <c r="H61" s="207"/>
      <c r="I61" s="207"/>
    </row>
    <row r="62" spans="2:9" ht="21.75" customHeight="1">
      <c r="B62" s="207"/>
      <c r="C62" s="209"/>
      <c r="D62" s="208"/>
      <c r="E62" s="208"/>
      <c r="F62" s="207"/>
      <c r="G62" s="207"/>
      <c r="H62" s="207"/>
      <c r="I62" s="207"/>
    </row>
    <row r="63" spans="2:9" ht="21.75" customHeight="1">
      <c r="B63" s="207"/>
      <c r="C63" s="209"/>
      <c r="D63" s="208"/>
      <c r="E63" s="208"/>
      <c r="F63" s="207"/>
      <c r="G63" s="207"/>
      <c r="H63" s="207"/>
      <c r="I63" s="207"/>
    </row>
    <row r="64" spans="2:9" ht="21.75" customHeight="1">
      <c r="B64" s="207"/>
      <c r="C64" s="209"/>
      <c r="D64" s="208"/>
      <c r="E64" s="208"/>
      <c r="F64" s="207"/>
      <c r="G64" s="207"/>
      <c r="H64" s="207"/>
      <c r="I64" s="207"/>
    </row>
    <row r="65" spans="2:9" ht="21.75" customHeight="1">
      <c r="B65" s="207"/>
      <c r="C65" s="209"/>
      <c r="D65" s="208"/>
      <c r="E65" s="208"/>
      <c r="F65" s="207"/>
      <c r="G65" s="207"/>
      <c r="H65" s="207"/>
      <c r="I65" s="207"/>
    </row>
    <row r="66" spans="2:9" ht="21.75" customHeight="1">
      <c r="B66" s="207"/>
      <c r="C66" s="209"/>
      <c r="D66" s="208"/>
      <c r="E66" s="208"/>
      <c r="F66" s="207"/>
      <c r="G66" s="207"/>
      <c r="H66" s="207"/>
      <c r="I66" s="207"/>
    </row>
    <row r="67" spans="2:9" ht="21.75" customHeight="1">
      <c r="B67" s="207"/>
      <c r="C67" s="209"/>
      <c r="D67" s="208"/>
      <c r="E67" s="208"/>
      <c r="F67" s="207"/>
      <c r="G67" s="207"/>
      <c r="H67" s="207"/>
      <c r="I67" s="207"/>
    </row>
    <row r="68" spans="2:9" ht="21.75" customHeight="1">
      <c r="B68" s="207"/>
      <c r="C68" s="209"/>
      <c r="D68" s="208"/>
      <c r="E68" s="208"/>
      <c r="F68" s="207"/>
      <c r="G68" s="207"/>
      <c r="H68" s="207"/>
      <c r="I68" s="207"/>
    </row>
    <row r="69" spans="2:9" ht="21.75" customHeight="1">
      <c r="B69" s="207"/>
      <c r="C69" s="209"/>
      <c r="D69" s="208"/>
      <c r="E69" s="208"/>
      <c r="F69" s="207"/>
      <c r="G69" s="207"/>
      <c r="H69" s="207"/>
      <c r="I69" s="207"/>
    </row>
    <row r="70" spans="2:9" ht="21.75" customHeight="1">
      <c r="B70" s="207"/>
      <c r="C70" s="209"/>
      <c r="D70" s="208"/>
      <c r="E70" s="208"/>
      <c r="F70" s="207"/>
      <c r="G70" s="207"/>
      <c r="H70" s="207"/>
      <c r="I70" s="207"/>
    </row>
    <row r="71" spans="2:9" ht="21.75" customHeight="1">
      <c r="B71" s="207"/>
      <c r="C71" s="209"/>
      <c r="D71" s="208"/>
      <c r="E71" s="208"/>
      <c r="F71" s="207"/>
      <c r="G71" s="207"/>
      <c r="H71" s="207"/>
      <c r="I71" s="207"/>
    </row>
    <row r="72" spans="2:9" ht="21.75" customHeight="1">
      <c r="B72" s="207"/>
      <c r="C72" s="209"/>
      <c r="D72" s="208"/>
      <c r="E72" s="208"/>
      <c r="F72" s="207"/>
      <c r="G72" s="207"/>
      <c r="H72" s="207"/>
      <c r="I72" s="207"/>
    </row>
  </sheetData>
  <mergeCells count="12">
    <mergeCell ref="J9:J11"/>
    <mergeCell ref="G9:G11"/>
    <mergeCell ref="B5:I5"/>
    <mergeCell ref="B6:I6"/>
    <mergeCell ref="B7:I7"/>
    <mergeCell ref="B9:B11"/>
    <mergeCell ref="C9:C11"/>
    <mergeCell ref="D9:D11"/>
    <mergeCell ref="E9:E11"/>
    <mergeCell ref="F9:F11"/>
    <mergeCell ref="H9:H11"/>
    <mergeCell ref="I9:I11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B5:N71"/>
  <sheetViews>
    <sheetView topLeftCell="C10" zoomScale="90" zoomScaleNormal="90" workbookViewId="0">
      <selection activeCell="I24" sqref="I24"/>
    </sheetView>
  </sheetViews>
  <sheetFormatPr defaultColWidth="9.140625" defaultRowHeight="21.75" customHeight="1"/>
  <cols>
    <col min="1" max="1" width="9.140625" style="12"/>
    <col min="2" max="2" width="19" style="12" customWidth="1"/>
    <col min="3" max="3" width="22.140625" style="32" customWidth="1"/>
    <col min="4" max="5" width="25.7109375" style="31" customWidth="1"/>
    <col min="6" max="6" width="25.7109375" style="12" customWidth="1"/>
    <col min="7" max="7" width="17.7109375" style="12" customWidth="1"/>
    <col min="8" max="8" width="18.85546875" style="12" customWidth="1"/>
    <col min="9" max="9" width="18.7109375" style="12" customWidth="1"/>
    <col min="10" max="10" width="25.7109375" style="12" customWidth="1"/>
    <col min="11" max="11" width="20.42578125" style="12" customWidth="1"/>
    <col min="12" max="12" width="12.85546875" style="12" customWidth="1"/>
    <col min="13" max="13" width="13.85546875" style="12" customWidth="1"/>
    <col min="14" max="14" width="13.42578125" style="12" customWidth="1"/>
    <col min="15" max="15" width="13.85546875" style="12" customWidth="1"/>
    <col min="16" max="16" width="18.85546875" style="12" customWidth="1"/>
    <col min="17" max="16384" width="9.140625" style="12"/>
  </cols>
  <sheetData>
    <row r="5" spans="2:14" ht="21.75" customHeight="1">
      <c r="B5" s="402" t="s">
        <v>121</v>
      </c>
      <c r="C5" s="402"/>
      <c r="D5" s="402"/>
      <c r="E5" s="402"/>
      <c r="F5" s="402"/>
      <c r="G5" s="402"/>
      <c r="H5" s="402"/>
      <c r="I5" s="402"/>
      <c r="J5" s="33"/>
      <c r="K5" s="33"/>
      <c r="L5" s="33"/>
      <c r="M5" s="33"/>
      <c r="N5" s="33"/>
    </row>
    <row r="6" spans="2:14" ht="21.75" customHeight="1">
      <c r="B6" s="402" t="s">
        <v>214</v>
      </c>
      <c r="C6" s="402"/>
      <c r="D6" s="402"/>
      <c r="E6" s="402"/>
      <c r="F6" s="402"/>
      <c r="G6" s="402"/>
      <c r="H6" s="402"/>
      <c r="I6" s="402"/>
      <c r="J6" s="33"/>
      <c r="K6" s="33"/>
      <c r="L6" s="33"/>
      <c r="M6" s="33"/>
      <c r="N6" s="33"/>
    </row>
    <row r="7" spans="2:14" ht="21.75" customHeight="1">
      <c r="B7" s="397" t="s">
        <v>305</v>
      </c>
      <c r="C7" s="397"/>
      <c r="D7" s="397"/>
      <c r="E7" s="397"/>
      <c r="F7" s="397"/>
      <c r="G7" s="397"/>
      <c r="H7" s="397"/>
      <c r="I7" s="397"/>
      <c r="J7" s="34"/>
      <c r="K7" s="34"/>
      <c r="L7" s="34"/>
      <c r="M7" s="34"/>
      <c r="N7" s="34"/>
    </row>
    <row r="8" spans="2:14" ht="21" customHeight="1">
      <c r="B8" s="174"/>
      <c r="C8" s="175"/>
      <c r="D8" s="160"/>
      <c r="E8" s="160"/>
      <c r="F8" s="174"/>
      <c r="G8" s="174"/>
      <c r="H8" s="174"/>
      <c r="I8" s="174"/>
      <c r="J8" s="23"/>
      <c r="K8" s="23"/>
      <c r="L8" s="23"/>
      <c r="M8" s="23"/>
      <c r="N8" s="23"/>
    </row>
    <row r="9" spans="2:14" s="24" customFormat="1" ht="29.25" customHeight="1">
      <c r="B9" s="424" t="s">
        <v>179</v>
      </c>
      <c r="C9" s="430" t="s">
        <v>158</v>
      </c>
      <c r="D9" s="433" t="s">
        <v>155</v>
      </c>
      <c r="E9" s="433" t="s">
        <v>124</v>
      </c>
      <c r="F9" s="439" t="s">
        <v>215</v>
      </c>
      <c r="G9" s="436" t="s">
        <v>216</v>
      </c>
      <c r="H9" s="436" t="s">
        <v>217</v>
      </c>
      <c r="I9" s="439" t="s">
        <v>218</v>
      </c>
      <c r="J9" s="436" t="s">
        <v>105</v>
      </c>
    </row>
    <row r="10" spans="2:14" s="24" customFormat="1" ht="29.25" customHeight="1">
      <c r="B10" s="426"/>
      <c r="C10" s="431"/>
      <c r="D10" s="434"/>
      <c r="E10" s="434"/>
      <c r="F10" s="440"/>
      <c r="G10" s="437"/>
      <c r="H10" s="437"/>
      <c r="I10" s="440"/>
      <c r="J10" s="437"/>
      <c r="K10" s="25"/>
    </row>
    <row r="11" spans="2:14" s="26" customFormat="1" ht="2.25" customHeight="1">
      <c r="B11" s="428"/>
      <c r="C11" s="432"/>
      <c r="D11" s="435"/>
      <c r="E11" s="435"/>
      <c r="F11" s="441"/>
      <c r="G11" s="438"/>
      <c r="H11" s="438"/>
      <c r="I11" s="441"/>
      <c r="J11" s="438"/>
      <c r="K11" s="27"/>
    </row>
    <row r="12" spans="2:14" ht="27" customHeight="1">
      <c r="B12" s="176" t="s">
        <v>128</v>
      </c>
      <c r="C12" s="178"/>
      <c r="D12" s="179"/>
      <c r="E12" s="179"/>
      <c r="F12" s="180"/>
      <c r="G12" s="180"/>
      <c r="H12" s="180"/>
      <c r="I12" s="180"/>
      <c r="J12" s="235"/>
      <c r="K12" s="28"/>
    </row>
    <row r="13" spans="2:14" ht="27" customHeight="1">
      <c r="B13" s="181" t="s">
        <v>180</v>
      </c>
      <c r="C13" s="181" t="s">
        <v>182</v>
      </c>
      <c r="D13" s="183"/>
      <c r="E13" s="183"/>
      <c r="F13" s="183"/>
      <c r="G13" s="183"/>
      <c r="H13" s="183"/>
      <c r="I13" s="183"/>
      <c r="J13" s="236">
        <f t="shared" ref="J13:J22" si="0">SUM(F13:I13)</f>
        <v>0</v>
      </c>
      <c r="K13" s="29"/>
    </row>
    <row r="14" spans="2:14" ht="27" customHeight="1">
      <c r="B14" s="181" t="s">
        <v>183</v>
      </c>
      <c r="C14" s="181" t="s">
        <v>130</v>
      </c>
      <c r="D14" s="183"/>
      <c r="E14" s="183"/>
      <c r="F14" s="183"/>
      <c r="G14" s="183"/>
      <c r="H14" s="183"/>
      <c r="I14" s="183"/>
      <c r="J14" s="236">
        <f t="shared" si="0"/>
        <v>0</v>
      </c>
      <c r="K14" s="29"/>
    </row>
    <row r="15" spans="2:14" ht="27" customHeight="1">
      <c r="B15" s="181"/>
      <c r="C15" s="181" t="s">
        <v>131</v>
      </c>
      <c r="D15" s="183" t="s">
        <v>309</v>
      </c>
      <c r="E15" s="183">
        <v>1698000</v>
      </c>
      <c r="F15" s="183">
        <v>286180</v>
      </c>
      <c r="G15" s="183"/>
      <c r="H15" s="183">
        <v>359985</v>
      </c>
      <c r="I15" s="183"/>
      <c r="J15" s="242">
        <f t="shared" si="0"/>
        <v>646165</v>
      </c>
      <c r="K15" s="29"/>
    </row>
    <row r="16" spans="2:14" ht="27" customHeight="1">
      <c r="B16" s="181"/>
      <c r="C16" s="181" t="s">
        <v>132</v>
      </c>
      <c r="D16" s="183" t="s">
        <v>309</v>
      </c>
      <c r="E16" s="183">
        <v>50000</v>
      </c>
      <c r="F16" s="183"/>
      <c r="G16" s="183"/>
      <c r="H16" s="183"/>
      <c r="I16" s="183"/>
      <c r="J16" s="242">
        <f t="shared" si="0"/>
        <v>0</v>
      </c>
      <c r="K16" s="29"/>
    </row>
    <row r="17" spans="2:11" ht="27" customHeight="1">
      <c r="B17" s="181"/>
      <c r="C17" s="181" t="s">
        <v>133</v>
      </c>
      <c r="D17" s="183"/>
      <c r="E17" s="183"/>
      <c r="F17" s="183"/>
      <c r="G17" s="183"/>
      <c r="H17" s="183"/>
      <c r="I17" s="183"/>
      <c r="J17" s="242">
        <f t="shared" si="0"/>
        <v>0</v>
      </c>
      <c r="K17" s="29"/>
    </row>
    <row r="18" spans="2:11" ht="27" customHeight="1">
      <c r="B18" s="181" t="s">
        <v>184</v>
      </c>
      <c r="C18" s="181" t="s">
        <v>136</v>
      </c>
      <c r="D18" s="183"/>
      <c r="E18" s="183"/>
      <c r="F18" s="183"/>
      <c r="G18" s="183"/>
      <c r="H18" s="183"/>
      <c r="I18" s="183"/>
      <c r="J18" s="242">
        <f t="shared" si="0"/>
        <v>0</v>
      </c>
      <c r="K18" s="29"/>
    </row>
    <row r="19" spans="2:11" ht="27" customHeight="1">
      <c r="B19" s="181"/>
      <c r="C19" s="181" t="s">
        <v>137</v>
      </c>
      <c r="D19" s="183"/>
      <c r="E19" s="183"/>
      <c r="F19" s="183"/>
      <c r="G19" s="183"/>
      <c r="H19" s="183"/>
      <c r="I19" s="183"/>
      <c r="J19" s="242">
        <f t="shared" si="0"/>
        <v>0</v>
      </c>
      <c r="K19" s="29"/>
    </row>
    <row r="20" spans="2:11" ht="27" customHeight="1">
      <c r="B20" s="181" t="s">
        <v>185</v>
      </c>
      <c r="C20" s="183" t="s">
        <v>138</v>
      </c>
      <c r="D20" s="183"/>
      <c r="E20" s="183"/>
      <c r="F20" s="183"/>
      <c r="G20" s="183"/>
      <c r="H20" s="183"/>
      <c r="I20" s="183"/>
      <c r="J20" s="242">
        <f t="shared" si="0"/>
        <v>0</v>
      </c>
      <c r="K20" s="29"/>
    </row>
    <row r="21" spans="2:11" ht="27" customHeight="1">
      <c r="B21" s="181" t="s">
        <v>186</v>
      </c>
      <c r="C21" s="183" t="s">
        <v>134</v>
      </c>
      <c r="D21" s="183" t="s">
        <v>309</v>
      </c>
      <c r="E21" s="183">
        <v>40000</v>
      </c>
      <c r="F21" s="183">
        <v>40000</v>
      </c>
      <c r="G21" s="183"/>
      <c r="H21" s="183"/>
      <c r="I21" s="183"/>
      <c r="J21" s="242">
        <f t="shared" si="0"/>
        <v>40000</v>
      </c>
      <c r="K21" s="29"/>
    </row>
    <row r="22" spans="2:11" ht="27" customHeight="1" thickBot="1">
      <c r="B22" s="233" t="s">
        <v>105</v>
      </c>
      <c r="C22" s="198"/>
      <c r="D22" s="199"/>
      <c r="E22" s="199">
        <f>SUM(E15:E21)</f>
        <v>1788000</v>
      </c>
      <c r="F22" s="234">
        <f>SUM(F13:F21)</f>
        <v>326180</v>
      </c>
      <c r="G22" s="234"/>
      <c r="H22" s="234">
        <f>SUM(H15:H21)</f>
        <v>359985</v>
      </c>
      <c r="I22" s="234">
        <f>SUM(I13:I21)</f>
        <v>0</v>
      </c>
      <c r="J22" s="243">
        <f t="shared" si="0"/>
        <v>686165</v>
      </c>
      <c r="K22" s="30"/>
    </row>
    <row r="23" spans="2:11" ht="27" customHeight="1" thickTop="1">
      <c r="B23" s="237"/>
      <c r="C23" s="231"/>
      <c r="D23" s="232"/>
      <c r="E23" s="232"/>
      <c r="F23" s="139"/>
      <c r="G23" s="139"/>
      <c r="H23" s="139"/>
      <c r="I23" s="139"/>
      <c r="J23" s="238"/>
      <c r="K23" s="30"/>
    </row>
    <row r="24" spans="2:11" ht="27" customHeight="1">
      <c r="B24" s="231" t="s">
        <v>311</v>
      </c>
      <c r="C24" s="231"/>
      <c r="D24" s="232"/>
      <c r="E24" s="232"/>
      <c r="F24" s="139"/>
      <c r="G24" s="139"/>
      <c r="H24" s="139"/>
      <c r="I24" s="139"/>
      <c r="J24" s="238"/>
      <c r="K24" s="30"/>
    </row>
    <row r="25" spans="2:11" ht="27" customHeight="1">
      <c r="B25" s="225"/>
      <c r="C25" s="226"/>
      <c r="D25" s="227"/>
      <c r="E25" s="227"/>
      <c r="F25" s="127"/>
      <c r="G25" s="127"/>
      <c r="H25" s="127"/>
      <c r="I25" s="127"/>
    </row>
    <row r="26" spans="2:11" ht="27" customHeight="1">
      <c r="B26" s="127"/>
      <c r="C26" s="226"/>
      <c r="D26" s="226"/>
      <c r="E26" s="128"/>
      <c r="F26" s="128"/>
      <c r="G26" s="128"/>
      <c r="H26" s="134"/>
      <c r="I26" s="134"/>
      <c r="J26" s="128"/>
    </row>
    <row r="27" spans="2:11" ht="27" customHeight="1">
      <c r="B27" s="127"/>
      <c r="C27" s="226"/>
      <c r="D27" s="226"/>
      <c r="E27" s="128"/>
      <c r="F27" s="128"/>
      <c r="G27" s="128"/>
      <c r="H27" s="128"/>
      <c r="I27" s="128"/>
      <c r="J27" s="128"/>
    </row>
    <row r="28" spans="2:11" ht="27" customHeight="1">
      <c r="B28" s="127"/>
      <c r="C28" s="226"/>
      <c r="D28" s="226"/>
      <c r="E28" s="128"/>
      <c r="F28" s="128"/>
      <c r="G28" s="128"/>
      <c r="H28" s="128"/>
      <c r="I28" s="128"/>
      <c r="J28" s="128"/>
    </row>
    <row r="29" spans="2:11" ht="27" customHeight="1">
      <c r="B29" s="127"/>
      <c r="C29" s="226"/>
      <c r="D29" s="226"/>
      <c r="E29" s="128"/>
      <c r="F29" s="128"/>
      <c r="G29" s="128"/>
      <c r="H29" s="128"/>
      <c r="I29" s="128"/>
    </row>
    <row r="30" spans="2:11" ht="27" customHeight="1">
      <c r="B30" s="127"/>
      <c r="C30" s="226"/>
      <c r="D30" s="226"/>
      <c r="E30" s="226"/>
      <c r="F30" s="134"/>
      <c r="G30" s="134"/>
      <c r="H30" s="128"/>
      <c r="I30" s="128"/>
    </row>
    <row r="31" spans="2:11" ht="27" customHeight="1">
      <c r="B31" s="127"/>
      <c r="C31" s="226"/>
      <c r="D31" s="226"/>
      <c r="E31" s="226"/>
      <c r="F31" s="134"/>
      <c r="G31" s="134"/>
      <c r="H31" s="134"/>
      <c r="I31" s="134"/>
    </row>
    <row r="32" spans="2:11" ht="27" customHeight="1">
      <c r="B32" s="127"/>
      <c r="C32" s="226"/>
      <c r="D32" s="229"/>
      <c r="E32" s="128"/>
      <c r="F32" s="134"/>
      <c r="G32" s="134"/>
      <c r="H32" s="134"/>
      <c r="I32" s="134"/>
    </row>
    <row r="33" spans="2:14" ht="27" customHeight="1">
      <c r="B33" s="127"/>
      <c r="C33" s="226"/>
      <c r="D33" s="229"/>
      <c r="E33" s="128"/>
      <c r="F33" s="134"/>
      <c r="G33" s="134"/>
      <c r="H33" s="134"/>
      <c r="I33" s="134"/>
    </row>
    <row r="34" spans="2:14" ht="27" customHeight="1">
      <c r="B34" s="127"/>
      <c r="C34" s="226"/>
      <c r="D34" s="229"/>
      <c r="E34" s="128"/>
      <c r="F34" s="134"/>
      <c r="G34" s="134"/>
      <c r="H34" s="134"/>
      <c r="I34" s="134"/>
    </row>
    <row r="35" spans="2:14" ht="27" customHeight="1">
      <c r="B35" s="127"/>
      <c r="C35" s="226"/>
      <c r="D35" s="229"/>
      <c r="E35" s="229"/>
      <c r="F35" s="134"/>
      <c r="G35" s="134"/>
      <c r="H35" s="134"/>
      <c r="I35" s="134"/>
    </row>
    <row r="36" spans="2:14" ht="27" customHeight="1">
      <c r="B36" s="127"/>
      <c r="C36" s="226"/>
      <c r="D36" s="229"/>
      <c r="E36" s="229"/>
      <c r="F36" s="134"/>
      <c r="G36" s="134"/>
      <c r="H36" s="134"/>
      <c r="I36" s="134"/>
    </row>
    <row r="37" spans="2:14" ht="27" customHeight="1">
      <c r="B37" s="127"/>
      <c r="C37" s="226"/>
      <c r="D37" s="229"/>
      <c r="E37" s="229"/>
      <c r="F37" s="134"/>
      <c r="G37" s="134"/>
      <c r="H37" s="134"/>
      <c r="I37" s="134"/>
    </row>
    <row r="38" spans="2:14" ht="27" customHeight="1">
      <c r="B38" s="127"/>
      <c r="C38" s="226"/>
      <c r="D38" s="229"/>
      <c r="E38" s="229"/>
      <c r="F38" s="134"/>
      <c r="G38" s="134"/>
      <c r="H38" s="134"/>
      <c r="I38" s="134"/>
    </row>
    <row r="39" spans="2:14" ht="27" customHeight="1">
      <c r="B39" s="127"/>
      <c r="C39" s="226"/>
      <c r="D39" s="229"/>
      <c r="E39" s="229"/>
      <c r="F39" s="134"/>
      <c r="G39" s="134"/>
      <c r="H39" s="134"/>
      <c r="I39" s="134"/>
    </row>
    <row r="40" spans="2:14" ht="27" customHeight="1">
      <c r="B40" s="127"/>
      <c r="C40" s="226"/>
      <c r="D40" s="229"/>
      <c r="E40" s="229"/>
      <c r="F40" s="134"/>
      <c r="G40" s="134"/>
      <c r="H40" s="134"/>
      <c r="I40" s="134"/>
    </row>
    <row r="41" spans="2:14" ht="27" customHeight="1">
      <c r="B41" s="230"/>
      <c r="C41" s="231"/>
      <c r="D41" s="232"/>
      <c r="E41" s="232"/>
      <c r="F41" s="134"/>
      <c r="G41" s="134"/>
      <c r="H41" s="134"/>
      <c r="I41" s="134"/>
    </row>
    <row r="42" spans="2:14" ht="27" customHeight="1">
      <c r="B42" s="143"/>
      <c r="C42" s="202"/>
      <c r="D42" s="232"/>
      <c r="E42" s="232"/>
      <c r="F42" s="134"/>
      <c r="G42" s="134"/>
      <c r="H42" s="134"/>
      <c r="I42" s="134"/>
      <c r="J42" s="29"/>
      <c r="K42" s="29"/>
      <c r="L42" s="29"/>
      <c r="M42" s="29"/>
      <c r="N42" s="29"/>
    </row>
    <row r="43" spans="2:14" ht="8.25" customHeight="1">
      <c r="B43" s="204"/>
      <c r="C43" s="202"/>
      <c r="D43" s="206"/>
      <c r="E43" s="206"/>
      <c r="F43" s="202"/>
      <c r="G43" s="202"/>
      <c r="H43" s="202"/>
      <c r="I43" s="202"/>
      <c r="J43" s="29"/>
      <c r="K43" s="29"/>
      <c r="L43" s="29"/>
      <c r="M43" s="29"/>
      <c r="N43" s="29"/>
    </row>
    <row r="44" spans="2:14" ht="21.75" customHeight="1">
      <c r="B44" s="207"/>
      <c r="C44" s="209"/>
      <c r="D44" s="208"/>
      <c r="E44" s="208"/>
      <c r="F44" s="202"/>
      <c r="G44" s="202"/>
      <c r="H44" s="202"/>
      <c r="I44" s="202"/>
    </row>
    <row r="45" spans="2:14" ht="21.75" customHeight="1">
      <c r="B45" s="207"/>
      <c r="C45" s="209"/>
      <c r="D45" s="208"/>
      <c r="E45" s="208"/>
      <c r="F45" s="207" t="s">
        <v>176</v>
      </c>
      <c r="G45" s="207"/>
      <c r="H45" s="207"/>
      <c r="I45" s="207"/>
    </row>
    <row r="46" spans="2:14" ht="21.75" customHeight="1">
      <c r="B46" s="207"/>
      <c r="C46" s="209"/>
      <c r="D46" s="208"/>
      <c r="E46" s="208"/>
      <c r="F46" s="207" t="s">
        <v>167</v>
      </c>
      <c r="G46" s="207"/>
      <c r="H46" s="207"/>
      <c r="I46" s="207"/>
    </row>
    <row r="47" spans="2:14" ht="21.75" customHeight="1">
      <c r="B47" s="207"/>
      <c r="C47" s="209"/>
      <c r="D47" s="208"/>
      <c r="E47" s="208"/>
      <c r="F47" s="207" t="s">
        <v>165</v>
      </c>
      <c r="G47" s="207"/>
      <c r="H47" s="207"/>
      <c r="I47" s="207"/>
    </row>
    <row r="48" spans="2:14" ht="21.75" customHeight="1">
      <c r="B48" s="207"/>
      <c r="C48" s="209"/>
      <c r="D48" s="208"/>
      <c r="E48" s="208"/>
      <c r="F48" s="207" t="s">
        <v>166</v>
      </c>
      <c r="G48" s="207"/>
      <c r="H48" s="207"/>
      <c r="I48" s="207"/>
    </row>
    <row r="49" spans="2:9" ht="21.75" customHeight="1">
      <c r="B49" s="207"/>
      <c r="C49" s="209"/>
      <c r="D49" s="208"/>
      <c r="E49" s="208"/>
      <c r="F49" s="207"/>
      <c r="G49" s="207"/>
      <c r="H49" s="207"/>
      <c r="I49" s="207"/>
    </row>
    <row r="50" spans="2:9" ht="21.75" customHeight="1">
      <c r="B50" s="207"/>
      <c r="C50" s="209"/>
      <c r="D50" s="208"/>
      <c r="E50" s="208"/>
      <c r="F50" s="207"/>
      <c r="G50" s="207"/>
      <c r="H50" s="207"/>
      <c r="I50" s="207"/>
    </row>
    <row r="51" spans="2:9" ht="21.75" customHeight="1">
      <c r="B51" s="207"/>
      <c r="C51" s="209"/>
      <c r="D51" s="208"/>
      <c r="E51" s="208"/>
      <c r="F51" s="207"/>
      <c r="G51" s="207"/>
      <c r="H51" s="207"/>
      <c r="I51" s="207"/>
    </row>
    <row r="52" spans="2:9" ht="21.75" customHeight="1">
      <c r="B52" s="207"/>
      <c r="C52" s="209"/>
      <c r="D52" s="208"/>
      <c r="E52" s="208"/>
      <c r="F52" s="207"/>
      <c r="G52" s="207"/>
      <c r="H52" s="207"/>
      <c r="I52" s="207"/>
    </row>
    <row r="53" spans="2:9" ht="21.75" customHeight="1">
      <c r="B53" s="207"/>
      <c r="C53" s="209"/>
      <c r="D53" s="208"/>
      <c r="E53" s="208"/>
      <c r="F53" s="207"/>
      <c r="G53" s="207"/>
      <c r="H53" s="207"/>
      <c r="I53" s="207"/>
    </row>
    <row r="54" spans="2:9" ht="21.75" customHeight="1">
      <c r="B54" s="207"/>
      <c r="C54" s="209"/>
      <c r="D54" s="208"/>
      <c r="E54" s="208"/>
      <c r="F54" s="207"/>
      <c r="G54" s="207"/>
      <c r="H54" s="207"/>
      <c r="I54" s="207"/>
    </row>
    <row r="55" spans="2:9" ht="21.75" customHeight="1">
      <c r="B55" s="207"/>
      <c r="C55" s="209"/>
      <c r="D55" s="208"/>
      <c r="E55" s="208"/>
      <c r="F55" s="207"/>
      <c r="G55" s="207"/>
      <c r="H55" s="207"/>
      <c r="I55" s="207"/>
    </row>
    <row r="56" spans="2:9" ht="21.75" customHeight="1">
      <c r="B56" s="207"/>
      <c r="C56" s="209"/>
      <c r="D56" s="208"/>
      <c r="E56" s="208"/>
      <c r="F56" s="207"/>
      <c r="G56" s="207"/>
      <c r="H56" s="207"/>
      <c r="I56" s="207"/>
    </row>
    <row r="57" spans="2:9" ht="21.75" customHeight="1">
      <c r="B57" s="207"/>
      <c r="C57" s="209"/>
      <c r="D57" s="208"/>
      <c r="E57" s="208"/>
      <c r="F57" s="207"/>
      <c r="G57" s="207"/>
      <c r="H57" s="207"/>
      <c r="I57" s="207"/>
    </row>
    <row r="58" spans="2:9" ht="21.75" customHeight="1">
      <c r="B58" s="207"/>
      <c r="C58" s="209"/>
      <c r="D58" s="208"/>
      <c r="E58" s="208"/>
      <c r="F58" s="207"/>
      <c r="G58" s="207"/>
      <c r="H58" s="207"/>
      <c r="I58" s="207"/>
    </row>
    <row r="59" spans="2:9" ht="21.75" customHeight="1">
      <c r="B59" s="207"/>
      <c r="C59" s="209"/>
      <c r="D59" s="208"/>
      <c r="E59" s="208"/>
      <c r="F59" s="207"/>
      <c r="G59" s="207"/>
      <c r="H59" s="207"/>
      <c r="I59" s="207"/>
    </row>
    <row r="60" spans="2:9" ht="21.75" customHeight="1">
      <c r="B60" s="207"/>
      <c r="C60" s="209"/>
      <c r="D60" s="208"/>
      <c r="E60" s="208"/>
      <c r="F60" s="207"/>
      <c r="G60" s="207"/>
      <c r="H60" s="207"/>
      <c r="I60" s="207"/>
    </row>
    <row r="61" spans="2:9" ht="21.75" customHeight="1">
      <c r="B61" s="207"/>
      <c r="C61" s="209"/>
      <c r="D61" s="208"/>
      <c r="E61" s="208"/>
      <c r="F61" s="207"/>
      <c r="G61" s="207"/>
      <c r="H61" s="207"/>
      <c r="I61" s="207"/>
    </row>
    <row r="62" spans="2:9" ht="21.75" customHeight="1">
      <c r="B62" s="207"/>
      <c r="C62" s="209"/>
      <c r="D62" s="208"/>
      <c r="E62" s="208"/>
      <c r="F62" s="207"/>
      <c r="G62" s="207"/>
      <c r="H62" s="207"/>
      <c r="I62" s="207"/>
    </row>
    <row r="63" spans="2:9" ht="21.75" customHeight="1">
      <c r="B63" s="207"/>
      <c r="C63" s="209"/>
      <c r="D63" s="208"/>
      <c r="E63" s="208"/>
      <c r="F63" s="207"/>
      <c r="G63" s="207"/>
      <c r="H63" s="207"/>
      <c r="I63" s="207"/>
    </row>
    <row r="64" spans="2:9" ht="21.75" customHeight="1">
      <c r="B64" s="207"/>
      <c r="C64" s="209"/>
      <c r="D64" s="208"/>
      <c r="E64" s="208"/>
      <c r="F64" s="207"/>
      <c r="G64" s="207"/>
      <c r="H64" s="207"/>
      <c r="I64" s="207"/>
    </row>
    <row r="65" spans="2:9" ht="21.75" customHeight="1">
      <c r="B65" s="207"/>
      <c r="C65" s="209"/>
      <c r="D65" s="208"/>
      <c r="E65" s="208"/>
      <c r="F65" s="207"/>
      <c r="G65" s="207"/>
      <c r="H65" s="207"/>
      <c r="I65" s="207"/>
    </row>
    <row r="66" spans="2:9" ht="21.75" customHeight="1">
      <c r="B66" s="207"/>
      <c r="C66" s="209"/>
      <c r="D66" s="208"/>
      <c r="E66" s="208"/>
      <c r="F66" s="207"/>
      <c r="G66" s="207"/>
      <c r="H66" s="207"/>
      <c r="I66" s="207"/>
    </row>
    <row r="67" spans="2:9" ht="21.75" customHeight="1">
      <c r="B67" s="207"/>
      <c r="C67" s="209"/>
      <c r="D67" s="208"/>
      <c r="E67" s="208"/>
      <c r="F67" s="207"/>
      <c r="G67" s="207"/>
      <c r="H67" s="207"/>
      <c r="I67" s="207"/>
    </row>
    <row r="68" spans="2:9" ht="21.75" customHeight="1">
      <c r="B68" s="207"/>
      <c r="C68" s="209"/>
      <c r="D68" s="208"/>
      <c r="E68" s="208"/>
      <c r="F68" s="207"/>
      <c r="G68" s="207"/>
      <c r="H68" s="207"/>
      <c r="I68" s="207"/>
    </row>
    <row r="69" spans="2:9" ht="21.75" customHeight="1">
      <c r="B69" s="207"/>
      <c r="C69" s="209"/>
      <c r="D69" s="208"/>
      <c r="E69" s="208"/>
      <c r="F69" s="207"/>
      <c r="G69" s="207"/>
      <c r="H69" s="207"/>
      <c r="I69" s="207"/>
    </row>
    <row r="70" spans="2:9" ht="21.75" customHeight="1">
      <c r="B70" s="207"/>
      <c r="C70" s="209"/>
      <c r="D70" s="208"/>
      <c r="E70" s="208"/>
      <c r="F70" s="207"/>
      <c r="G70" s="207"/>
      <c r="H70" s="207"/>
      <c r="I70" s="207"/>
    </row>
    <row r="71" spans="2:9" ht="21.75" customHeight="1">
      <c r="B71" s="207"/>
      <c r="C71" s="209"/>
      <c r="D71" s="208"/>
      <c r="E71" s="208"/>
      <c r="F71" s="207"/>
      <c r="G71" s="207"/>
      <c r="H71" s="207"/>
      <c r="I71" s="207"/>
    </row>
  </sheetData>
  <mergeCells count="12">
    <mergeCell ref="I9:I11"/>
    <mergeCell ref="J9:J11"/>
    <mergeCell ref="B5:I5"/>
    <mergeCell ref="B6:I6"/>
    <mergeCell ref="B7:I7"/>
    <mergeCell ref="B9:B11"/>
    <mergeCell ref="C9:C11"/>
    <mergeCell ref="D9:D11"/>
    <mergeCell ref="E9:E11"/>
    <mergeCell ref="F9:F11"/>
    <mergeCell ref="G9:G11"/>
    <mergeCell ref="H9:H11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5:Q73"/>
  <sheetViews>
    <sheetView topLeftCell="C10" zoomScale="90" zoomScaleNormal="90" workbookViewId="0">
      <selection activeCell="M20" sqref="M20"/>
    </sheetView>
  </sheetViews>
  <sheetFormatPr defaultColWidth="9.140625" defaultRowHeight="21.75" customHeight="1"/>
  <cols>
    <col min="1" max="1" width="19" style="12" customWidth="1"/>
    <col min="2" max="2" width="22.140625" style="32" customWidth="1"/>
    <col min="3" max="3" width="19.42578125" style="31" customWidth="1"/>
    <col min="4" max="12" width="15.85546875" style="12" customWidth="1"/>
    <col min="13" max="13" width="13.42578125" style="12" customWidth="1"/>
    <col min="14" max="14" width="20.42578125" style="12" customWidth="1"/>
    <col min="15" max="15" width="12.85546875" style="12" customWidth="1"/>
    <col min="16" max="16" width="13.85546875" style="12" customWidth="1"/>
    <col min="17" max="17" width="13.42578125" style="12" customWidth="1"/>
    <col min="18" max="18" width="13.85546875" style="12" customWidth="1"/>
    <col min="19" max="19" width="18.85546875" style="12" customWidth="1"/>
    <col min="20" max="16384" width="9.140625" style="12"/>
  </cols>
  <sheetData>
    <row r="5" spans="1:17" ht="21.75" customHeight="1">
      <c r="A5" s="402" t="s">
        <v>121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33"/>
      <c r="N5" s="33"/>
      <c r="O5" s="33"/>
      <c r="P5" s="33"/>
      <c r="Q5" s="33"/>
    </row>
    <row r="6" spans="1:17" ht="21.75" customHeight="1">
      <c r="A6" s="402" t="s">
        <v>219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33"/>
      <c r="N6" s="33"/>
      <c r="O6" s="33"/>
      <c r="P6" s="33"/>
      <c r="Q6" s="33"/>
    </row>
    <row r="7" spans="1:17" ht="21.75" customHeight="1">
      <c r="A7" s="397" t="s">
        <v>305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4"/>
      <c r="N7" s="34"/>
      <c r="O7" s="34"/>
      <c r="P7" s="34"/>
      <c r="Q7" s="34"/>
    </row>
    <row r="8" spans="1:17" ht="21" customHeight="1">
      <c r="A8" s="174"/>
      <c r="B8" s="175"/>
      <c r="C8" s="160"/>
      <c r="D8" s="174"/>
      <c r="E8" s="174"/>
      <c r="F8" s="174"/>
      <c r="G8" s="174"/>
      <c r="H8" s="174"/>
      <c r="I8" s="174"/>
      <c r="J8" s="174"/>
      <c r="K8" s="174"/>
      <c r="L8" s="174"/>
      <c r="M8" s="23"/>
      <c r="N8" s="23"/>
      <c r="O8" s="23"/>
      <c r="P8" s="23"/>
      <c r="Q8" s="23"/>
    </row>
    <row r="9" spans="1:17" s="24" customFormat="1" ht="29.25" customHeight="1">
      <c r="A9" s="424" t="s">
        <v>179</v>
      </c>
      <c r="B9" s="430" t="s">
        <v>158</v>
      </c>
      <c r="C9" s="433" t="s">
        <v>155</v>
      </c>
      <c r="D9" s="436" t="s">
        <v>125</v>
      </c>
      <c r="E9" s="436" t="s">
        <v>187</v>
      </c>
      <c r="F9" s="436" t="s">
        <v>188</v>
      </c>
      <c r="G9" s="436" t="s">
        <v>189</v>
      </c>
      <c r="H9" s="436" t="s">
        <v>190</v>
      </c>
      <c r="I9" s="436" t="s">
        <v>191</v>
      </c>
      <c r="J9" s="439" t="s">
        <v>126</v>
      </c>
      <c r="K9" s="436" t="s">
        <v>192</v>
      </c>
      <c r="L9" s="436" t="s">
        <v>127</v>
      </c>
      <c r="M9" s="436" t="s">
        <v>105</v>
      </c>
    </row>
    <row r="10" spans="1:17" s="24" customFormat="1" ht="29.25" customHeight="1">
      <c r="A10" s="426"/>
      <c r="B10" s="431"/>
      <c r="C10" s="434"/>
      <c r="D10" s="437"/>
      <c r="E10" s="437"/>
      <c r="F10" s="437"/>
      <c r="G10" s="437"/>
      <c r="H10" s="437"/>
      <c r="I10" s="437"/>
      <c r="J10" s="440"/>
      <c r="K10" s="437"/>
      <c r="L10" s="437"/>
      <c r="M10" s="437"/>
      <c r="N10" s="25"/>
    </row>
    <row r="11" spans="1:17" s="26" customFormat="1" ht="2.25" customHeight="1">
      <c r="A11" s="428"/>
      <c r="B11" s="432"/>
      <c r="C11" s="435"/>
      <c r="D11" s="438"/>
      <c r="E11" s="438"/>
      <c r="F11" s="438"/>
      <c r="G11" s="438"/>
      <c r="H11" s="438"/>
      <c r="I11" s="224"/>
      <c r="J11" s="441"/>
      <c r="K11" s="224"/>
      <c r="L11" s="438"/>
      <c r="M11" s="438"/>
      <c r="N11" s="27"/>
    </row>
    <row r="12" spans="1:17" ht="27" customHeight="1">
      <c r="A12" s="176" t="s">
        <v>128</v>
      </c>
      <c r="B12" s="178"/>
      <c r="C12" s="179"/>
      <c r="D12" s="180"/>
      <c r="E12" s="180"/>
      <c r="F12" s="180"/>
      <c r="G12" s="180"/>
      <c r="H12" s="180"/>
      <c r="I12" s="180"/>
      <c r="J12" s="180"/>
      <c r="K12" s="180"/>
      <c r="L12" s="180"/>
      <c r="M12" s="235"/>
      <c r="N12" s="28"/>
    </row>
    <row r="13" spans="1:17" ht="27" customHeight="1">
      <c r="A13" s="181" t="s">
        <v>180</v>
      </c>
      <c r="B13" s="193" t="s">
        <v>181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236">
        <f>SUM(D13:L13)</f>
        <v>0</v>
      </c>
      <c r="N13" s="29"/>
    </row>
    <row r="14" spans="1:17" ht="27" customHeight="1">
      <c r="A14" s="181"/>
      <c r="B14" s="181" t="s">
        <v>182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236">
        <f>SUM(D14:L14)</f>
        <v>0</v>
      </c>
      <c r="N14" s="29"/>
    </row>
    <row r="15" spans="1:17" ht="27" customHeight="1">
      <c r="A15" s="181" t="s">
        <v>183</v>
      </c>
      <c r="B15" s="181" t="s">
        <v>130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236">
        <f t="shared" ref="M15:M24" si="0">SUM(D15:L15)</f>
        <v>0</v>
      </c>
      <c r="N15" s="29"/>
    </row>
    <row r="16" spans="1:17" ht="27" customHeight="1">
      <c r="A16" s="181"/>
      <c r="B16" s="181" t="s">
        <v>131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236">
        <f t="shared" si="0"/>
        <v>0</v>
      </c>
      <c r="N16" s="29"/>
    </row>
    <row r="17" spans="1:14" ht="27" customHeight="1">
      <c r="A17" s="181"/>
      <c r="B17" s="181" t="s">
        <v>132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236">
        <f t="shared" si="0"/>
        <v>0</v>
      </c>
      <c r="N17" s="29"/>
    </row>
    <row r="18" spans="1:14" ht="27" customHeight="1">
      <c r="A18" s="181"/>
      <c r="B18" s="181" t="s">
        <v>133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236">
        <f t="shared" si="0"/>
        <v>0</v>
      </c>
      <c r="N18" s="29"/>
    </row>
    <row r="19" spans="1:14" ht="27" customHeight="1">
      <c r="A19" s="181" t="s">
        <v>184</v>
      </c>
      <c r="B19" s="181" t="s">
        <v>136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236">
        <f t="shared" si="0"/>
        <v>0</v>
      </c>
      <c r="N19" s="29"/>
    </row>
    <row r="20" spans="1:14" ht="27" customHeight="1">
      <c r="A20" s="181"/>
      <c r="B20" s="181" t="s">
        <v>137</v>
      </c>
      <c r="C20" s="183"/>
      <c r="D20" s="183"/>
      <c r="E20" s="183"/>
      <c r="F20" s="183"/>
      <c r="G20" s="183"/>
      <c r="H20" s="183">
        <v>1369000</v>
      </c>
      <c r="I20" s="183"/>
      <c r="J20" s="183"/>
      <c r="K20" s="183"/>
      <c r="L20" s="183"/>
      <c r="M20" s="242">
        <f t="shared" si="0"/>
        <v>1369000</v>
      </c>
      <c r="N20" s="29"/>
    </row>
    <row r="21" spans="1:14" ht="27" customHeight="1">
      <c r="A21" s="181" t="s">
        <v>185</v>
      </c>
      <c r="B21" s="183" t="s">
        <v>138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242">
        <f t="shared" si="0"/>
        <v>0</v>
      </c>
      <c r="N21" s="29"/>
    </row>
    <row r="22" spans="1:14" ht="27" customHeight="1">
      <c r="A22" s="181" t="s">
        <v>186</v>
      </c>
      <c r="B22" s="183" t="s">
        <v>134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242">
        <f t="shared" si="0"/>
        <v>0</v>
      </c>
      <c r="N22" s="29"/>
    </row>
    <row r="23" spans="1:14" ht="27" customHeight="1">
      <c r="A23" s="184" t="s">
        <v>127</v>
      </c>
      <c r="B23" s="186" t="s">
        <v>127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242">
        <f t="shared" si="0"/>
        <v>0</v>
      </c>
      <c r="N23" s="29"/>
    </row>
    <row r="24" spans="1:14" ht="27" customHeight="1" thickBot="1">
      <c r="A24" s="233" t="s">
        <v>105</v>
      </c>
      <c r="B24" s="198"/>
      <c r="C24" s="199"/>
      <c r="D24" s="234">
        <f>SUM(D13:D23)</f>
        <v>0</v>
      </c>
      <c r="E24" s="234">
        <f>SUM(E13:E23)</f>
        <v>0</v>
      </c>
      <c r="F24" s="234">
        <f t="shared" ref="F24:L24" si="1">SUM(F13:F23)</f>
        <v>0</v>
      </c>
      <c r="G24" s="234">
        <f t="shared" si="1"/>
        <v>0</v>
      </c>
      <c r="H24" s="234">
        <f t="shared" si="1"/>
        <v>1369000</v>
      </c>
      <c r="I24" s="234">
        <f t="shared" si="1"/>
        <v>0</v>
      </c>
      <c r="J24" s="234">
        <f t="shared" si="1"/>
        <v>0</v>
      </c>
      <c r="K24" s="234">
        <f t="shared" si="1"/>
        <v>0</v>
      </c>
      <c r="L24" s="234">
        <f t="shared" si="1"/>
        <v>0</v>
      </c>
      <c r="M24" s="243">
        <f t="shared" si="0"/>
        <v>1369000</v>
      </c>
      <c r="N24" s="30"/>
    </row>
    <row r="25" spans="1:14" ht="27" customHeight="1" thickTop="1">
      <c r="A25" s="237"/>
      <c r="B25" s="231"/>
      <c r="C25" s="232"/>
      <c r="D25" s="139"/>
      <c r="E25" s="139"/>
      <c r="F25" s="139"/>
      <c r="G25" s="139"/>
      <c r="H25" s="139"/>
      <c r="I25" s="139"/>
      <c r="J25" s="139"/>
      <c r="K25" s="139"/>
      <c r="L25" s="139"/>
      <c r="M25" s="238"/>
      <c r="N25" s="30"/>
    </row>
    <row r="26" spans="1:14" ht="27" customHeight="1">
      <c r="A26" s="237"/>
      <c r="B26" s="231"/>
      <c r="C26" s="232"/>
      <c r="D26" s="139"/>
      <c r="E26" s="139"/>
      <c r="F26" s="139"/>
      <c r="G26" s="139"/>
      <c r="H26" s="139"/>
      <c r="I26" s="139"/>
      <c r="J26" s="139"/>
      <c r="K26" s="139"/>
      <c r="L26" s="139"/>
      <c r="M26" s="238"/>
      <c r="N26" s="30"/>
    </row>
    <row r="27" spans="1:14" ht="27" customHeight="1">
      <c r="A27" s="225"/>
      <c r="B27" s="226"/>
      <c r="C27" s="227"/>
      <c r="D27" s="127"/>
      <c r="E27" s="127"/>
      <c r="F27" s="127"/>
      <c r="G27" s="127"/>
      <c r="H27" s="127"/>
      <c r="I27" s="127"/>
      <c r="J27" s="127"/>
      <c r="K27" s="127"/>
      <c r="L27" s="127"/>
    </row>
    <row r="28" spans="1:14" ht="27" customHeight="1">
      <c r="A28" s="127"/>
      <c r="B28" s="226"/>
      <c r="C28" s="226"/>
      <c r="D28" s="134"/>
      <c r="E28" s="134"/>
      <c r="F28" s="134"/>
      <c r="G28" s="134"/>
      <c r="H28" s="134"/>
      <c r="I28" s="134"/>
      <c r="J28" s="134"/>
      <c r="K28" s="134"/>
      <c r="L28" s="134"/>
    </row>
    <row r="29" spans="1:14" ht="27" customHeight="1">
      <c r="A29" s="127"/>
      <c r="B29" s="226"/>
      <c r="C29" s="226"/>
      <c r="D29" s="134"/>
      <c r="E29" s="128"/>
      <c r="F29" s="128"/>
      <c r="G29" s="128"/>
      <c r="H29" s="128"/>
      <c r="I29" s="128"/>
      <c r="J29" s="128"/>
      <c r="K29" s="128"/>
      <c r="L29" s="128"/>
    </row>
    <row r="30" spans="1:14" ht="27" customHeight="1">
      <c r="A30" s="127"/>
      <c r="B30" s="226"/>
      <c r="C30" s="226"/>
      <c r="D30" s="228"/>
      <c r="E30" s="128"/>
      <c r="F30" s="128"/>
      <c r="G30" s="128"/>
      <c r="H30" s="128"/>
      <c r="I30" s="128"/>
      <c r="J30" s="128"/>
      <c r="K30" s="128"/>
      <c r="L30" s="128"/>
    </row>
    <row r="31" spans="1:14" ht="27" customHeight="1">
      <c r="A31" s="127"/>
      <c r="B31" s="226"/>
      <c r="C31" s="226"/>
      <c r="D31" s="228"/>
      <c r="E31" s="128"/>
      <c r="F31" s="128"/>
      <c r="G31" s="128"/>
      <c r="H31" s="128"/>
      <c r="I31" s="128"/>
      <c r="J31" s="128"/>
      <c r="K31" s="128"/>
      <c r="L31" s="128"/>
    </row>
    <row r="32" spans="1:14" ht="27" customHeight="1">
      <c r="A32" s="127"/>
      <c r="B32" s="226"/>
      <c r="C32" s="226"/>
      <c r="D32" s="134"/>
      <c r="E32" s="128"/>
      <c r="F32" s="128"/>
      <c r="G32" s="128"/>
      <c r="H32" s="128"/>
      <c r="I32" s="128"/>
      <c r="J32" s="128"/>
      <c r="K32" s="128"/>
      <c r="L32" s="128"/>
    </row>
    <row r="33" spans="1:17" ht="27" customHeight="1">
      <c r="A33" s="127"/>
      <c r="B33" s="226"/>
      <c r="C33" s="226"/>
      <c r="D33" s="134"/>
      <c r="E33" s="134"/>
      <c r="F33" s="134"/>
      <c r="G33" s="134"/>
      <c r="H33" s="134"/>
      <c r="I33" s="134"/>
      <c r="J33" s="134"/>
      <c r="K33" s="134"/>
      <c r="L33" s="134"/>
    </row>
    <row r="34" spans="1:17" ht="27" customHeight="1">
      <c r="A34" s="127"/>
      <c r="B34" s="226"/>
      <c r="C34" s="229"/>
      <c r="D34" s="134"/>
      <c r="E34" s="134"/>
      <c r="F34" s="134"/>
      <c r="G34" s="134"/>
      <c r="H34" s="134"/>
      <c r="I34" s="134"/>
      <c r="J34" s="134"/>
      <c r="K34" s="134"/>
      <c r="L34" s="134"/>
    </row>
    <row r="35" spans="1:17" ht="27" customHeight="1">
      <c r="A35" s="127"/>
      <c r="B35" s="226"/>
      <c r="C35" s="229"/>
      <c r="D35" s="134"/>
      <c r="E35" s="134"/>
      <c r="F35" s="134"/>
      <c r="G35" s="134"/>
      <c r="H35" s="134"/>
      <c r="I35" s="134"/>
      <c r="J35" s="134"/>
      <c r="K35" s="134"/>
      <c r="L35" s="134"/>
    </row>
    <row r="36" spans="1:17" ht="27" customHeight="1">
      <c r="A36" s="127"/>
      <c r="B36" s="226"/>
      <c r="C36" s="229"/>
      <c r="D36" s="134"/>
      <c r="E36" s="134"/>
      <c r="F36" s="134"/>
      <c r="G36" s="134"/>
      <c r="H36" s="134"/>
      <c r="I36" s="134"/>
      <c r="J36" s="134"/>
      <c r="K36" s="134"/>
      <c r="L36" s="134"/>
    </row>
    <row r="37" spans="1:17" ht="27" customHeight="1">
      <c r="A37" s="127"/>
      <c r="B37" s="226"/>
      <c r="C37" s="229"/>
      <c r="D37" s="134"/>
      <c r="E37" s="134"/>
      <c r="F37" s="134"/>
      <c r="G37" s="134"/>
      <c r="H37" s="134"/>
      <c r="I37" s="134"/>
      <c r="J37" s="134"/>
      <c r="K37" s="134"/>
      <c r="L37" s="134"/>
    </row>
    <row r="38" spans="1:17" ht="27" customHeight="1">
      <c r="A38" s="127"/>
      <c r="B38" s="226"/>
      <c r="C38" s="229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7" ht="27" customHeight="1">
      <c r="A39" s="127"/>
      <c r="B39" s="226"/>
      <c r="C39" s="229"/>
      <c r="D39" s="134"/>
      <c r="E39" s="134"/>
      <c r="F39" s="134"/>
      <c r="G39" s="134"/>
      <c r="H39" s="134"/>
      <c r="I39" s="134"/>
      <c r="J39" s="134"/>
      <c r="K39" s="134"/>
      <c r="L39" s="134"/>
    </row>
    <row r="40" spans="1:17" ht="27" customHeight="1">
      <c r="A40" s="127"/>
      <c r="B40" s="226"/>
      <c r="C40" s="229"/>
      <c r="D40" s="134"/>
      <c r="E40" s="134"/>
      <c r="F40" s="134"/>
      <c r="G40" s="134"/>
      <c r="H40" s="134"/>
      <c r="I40" s="134"/>
      <c r="J40" s="134"/>
      <c r="K40" s="134"/>
      <c r="L40" s="134"/>
    </row>
    <row r="41" spans="1:17" ht="27" customHeight="1">
      <c r="A41" s="127"/>
      <c r="B41" s="226"/>
      <c r="C41" s="229"/>
      <c r="D41" s="134"/>
      <c r="E41" s="134"/>
      <c r="F41" s="134"/>
      <c r="G41" s="134"/>
      <c r="H41" s="134"/>
      <c r="I41" s="134"/>
      <c r="J41" s="134"/>
      <c r="K41" s="134"/>
      <c r="L41" s="134"/>
    </row>
    <row r="42" spans="1:17" ht="27" customHeight="1">
      <c r="A42" s="127"/>
      <c r="B42" s="226"/>
      <c r="C42" s="229"/>
      <c r="D42" s="134"/>
      <c r="E42" s="134"/>
      <c r="F42" s="134"/>
      <c r="G42" s="134"/>
      <c r="H42" s="134"/>
      <c r="I42" s="134"/>
      <c r="J42" s="134"/>
      <c r="K42" s="134"/>
      <c r="L42" s="134"/>
    </row>
    <row r="43" spans="1:17" ht="27" customHeight="1">
      <c r="A43" s="230"/>
      <c r="B43" s="231"/>
      <c r="C43" s="232"/>
      <c r="D43" s="134"/>
      <c r="E43" s="134"/>
      <c r="F43" s="134"/>
      <c r="G43" s="134"/>
      <c r="H43" s="134"/>
      <c r="I43" s="134"/>
      <c r="J43" s="134"/>
      <c r="K43" s="134"/>
      <c r="L43" s="134"/>
    </row>
    <row r="44" spans="1:17" ht="27" customHeight="1">
      <c r="A44" s="143"/>
      <c r="B44" s="202"/>
      <c r="C44" s="232"/>
      <c r="D44" s="134"/>
      <c r="E44" s="134"/>
      <c r="F44" s="134"/>
      <c r="G44" s="134"/>
      <c r="H44" s="134"/>
      <c r="I44" s="134"/>
      <c r="J44" s="134"/>
      <c r="K44" s="134"/>
      <c r="L44" s="134"/>
      <c r="M44" s="29"/>
      <c r="N44" s="29"/>
      <c r="O44" s="29"/>
      <c r="P44" s="29"/>
      <c r="Q44" s="29"/>
    </row>
    <row r="45" spans="1:17" ht="8.25" customHeight="1">
      <c r="A45" s="204"/>
      <c r="B45" s="202"/>
      <c r="C45" s="206"/>
      <c r="D45" s="202"/>
      <c r="E45" s="202"/>
      <c r="F45" s="202"/>
      <c r="G45" s="202"/>
      <c r="H45" s="202"/>
      <c r="I45" s="202"/>
      <c r="J45" s="202"/>
      <c r="K45" s="202"/>
      <c r="L45" s="202"/>
      <c r="M45" s="29"/>
      <c r="N45" s="29"/>
      <c r="O45" s="29"/>
      <c r="P45" s="29"/>
      <c r="Q45" s="29"/>
    </row>
    <row r="46" spans="1:17" ht="21.75" customHeight="1">
      <c r="A46" s="207"/>
      <c r="B46" s="209"/>
      <c r="C46" s="208"/>
      <c r="D46" s="202"/>
      <c r="E46" s="202"/>
      <c r="F46" s="202"/>
      <c r="G46" s="202"/>
      <c r="H46" s="202"/>
      <c r="I46" s="202"/>
      <c r="J46" s="202"/>
      <c r="K46" s="202"/>
      <c r="L46" s="202"/>
    </row>
    <row r="47" spans="1:17" ht="21.75" customHeight="1">
      <c r="A47" s="207"/>
      <c r="B47" s="209"/>
      <c r="C47" s="208"/>
      <c r="D47" s="207" t="s">
        <v>176</v>
      </c>
      <c r="E47" s="207"/>
      <c r="F47" s="207"/>
      <c r="G47" s="207" t="s">
        <v>176</v>
      </c>
      <c r="H47" s="207"/>
      <c r="I47" s="207"/>
      <c r="J47" s="207" t="s">
        <v>176</v>
      </c>
      <c r="K47" s="207"/>
      <c r="L47" s="207"/>
    </row>
    <row r="48" spans="1:17" ht="21.75" customHeight="1">
      <c r="A48" s="207"/>
      <c r="B48" s="209"/>
      <c r="C48" s="208"/>
      <c r="D48" s="207" t="s">
        <v>167</v>
      </c>
      <c r="E48" s="207"/>
      <c r="F48" s="207"/>
      <c r="G48" s="207" t="s">
        <v>168</v>
      </c>
      <c r="H48" s="207"/>
      <c r="I48" s="207"/>
      <c r="J48" s="207" t="s">
        <v>163</v>
      </c>
      <c r="K48" s="207"/>
      <c r="L48" s="207"/>
    </row>
    <row r="49" spans="1:12" ht="21.75" customHeight="1">
      <c r="A49" s="207"/>
      <c r="B49" s="209"/>
      <c r="C49" s="208"/>
      <c r="D49" s="207" t="s">
        <v>165</v>
      </c>
      <c r="E49" s="207"/>
      <c r="F49" s="207"/>
      <c r="G49" s="207" t="s">
        <v>169</v>
      </c>
      <c r="H49" s="207"/>
      <c r="I49" s="207"/>
      <c r="J49" s="207" t="s">
        <v>170</v>
      </c>
      <c r="K49" s="207"/>
      <c r="L49" s="207"/>
    </row>
    <row r="50" spans="1:12" ht="21.75" customHeight="1">
      <c r="A50" s="207"/>
      <c r="B50" s="209"/>
      <c r="C50" s="208"/>
      <c r="D50" s="207" t="s">
        <v>166</v>
      </c>
      <c r="E50" s="207"/>
      <c r="F50" s="207"/>
      <c r="G50" s="207"/>
      <c r="H50" s="207"/>
      <c r="I50" s="207"/>
      <c r="J50" s="207"/>
      <c r="K50" s="207"/>
      <c r="L50" s="207"/>
    </row>
    <row r="51" spans="1:12" ht="21.75" customHeight="1">
      <c r="A51" s="207"/>
      <c r="B51" s="209"/>
      <c r="C51" s="208"/>
      <c r="D51" s="207"/>
      <c r="E51" s="207"/>
      <c r="F51" s="207"/>
      <c r="G51" s="207"/>
      <c r="H51" s="207"/>
      <c r="I51" s="207"/>
      <c r="J51" s="207"/>
      <c r="K51" s="207"/>
      <c r="L51" s="207"/>
    </row>
    <row r="52" spans="1:12" ht="21.75" customHeight="1">
      <c r="A52" s="207"/>
      <c r="B52" s="209"/>
      <c r="C52" s="208"/>
      <c r="D52" s="207"/>
      <c r="E52" s="207"/>
      <c r="F52" s="207"/>
      <c r="G52" s="207"/>
      <c r="H52" s="207"/>
      <c r="I52" s="207"/>
      <c r="J52" s="207"/>
      <c r="K52" s="207"/>
      <c r="L52" s="207"/>
    </row>
    <row r="53" spans="1:12" ht="21.75" customHeight="1">
      <c r="A53" s="207"/>
      <c r="B53" s="209"/>
      <c r="C53" s="208"/>
      <c r="D53" s="207"/>
      <c r="E53" s="207"/>
      <c r="F53" s="207"/>
      <c r="G53" s="207"/>
      <c r="H53" s="207"/>
      <c r="I53" s="207"/>
      <c r="J53" s="207"/>
      <c r="K53" s="207"/>
      <c r="L53" s="207"/>
    </row>
    <row r="54" spans="1:12" ht="21.75" customHeight="1">
      <c r="A54" s="207"/>
      <c r="B54" s="209"/>
      <c r="C54" s="208"/>
      <c r="D54" s="207"/>
      <c r="E54" s="207"/>
      <c r="F54" s="207"/>
      <c r="G54" s="207"/>
      <c r="H54" s="207"/>
      <c r="I54" s="207"/>
      <c r="J54" s="207"/>
      <c r="K54" s="207"/>
      <c r="L54" s="207"/>
    </row>
    <row r="55" spans="1:12" ht="21.75" customHeight="1">
      <c r="A55" s="207"/>
      <c r="B55" s="209"/>
      <c r="C55" s="208"/>
      <c r="D55" s="207"/>
      <c r="E55" s="207"/>
      <c r="F55" s="207"/>
      <c r="G55" s="207"/>
      <c r="H55" s="207"/>
      <c r="I55" s="207"/>
      <c r="J55" s="207"/>
      <c r="K55" s="207"/>
      <c r="L55" s="207"/>
    </row>
    <row r="56" spans="1:12" ht="21.75" customHeight="1">
      <c r="A56" s="207"/>
      <c r="B56" s="209"/>
      <c r="C56" s="208"/>
      <c r="D56" s="207"/>
      <c r="E56" s="207"/>
      <c r="F56" s="207"/>
      <c r="G56" s="207"/>
      <c r="H56" s="207"/>
      <c r="I56" s="207"/>
      <c r="J56" s="207"/>
      <c r="K56" s="207"/>
      <c r="L56" s="207"/>
    </row>
    <row r="57" spans="1:12" ht="21.75" customHeight="1">
      <c r="A57" s="207"/>
      <c r="B57" s="209"/>
      <c r="C57" s="208"/>
      <c r="D57" s="207"/>
      <c r="E57" s="207"/>
      <c r="F57" s="207"/>
      <c r="G57" s="207"/>
      <c r="H57" s="207"/>
      <c r="I57" s="207"/>
      <c r="J57" s="207"/>
      <c r="K57" s="207"/>
      <c r="L57" s="207"/>
    </row>
    <row r="58" spans="1:12" ht="21.75" customHeight="1">
      <c r="A58" s="207"/>
      <c r="B58" s="209"/>
      <c r="C58" s="208"/>
      <c r="D58" s="207"/>
      <c r="E58" s="207"/>
      <c r="F58" s="207"/>
      <c r="G58" s="207"/>
      <c r="H58" s="207"/>
      <c r="I58" s="207"/>
      <c r="J58" s="207"/>
      <c r="K58" s="207"/>
      <c r="L58" s="207"/>
    </row>
    <row r="59" spans="1:12" ht="21.75" customHeight="1">
      <c r="A59" s="207"/>
      <c r="B59" s="209"/>
      <c r="C59" s="208"/>
      <c r="D59" s="207"/>
      <c r="E59" s="207"/>
      <c r="F59" s="207"/>
      <c r="G59" s="207"/>
      <c r="H59" s="207"/>
      <c r="I59" s="207"/>
      <c r="J59" s="207"/>
      <c r="K59" s="207"/>
      <c r="L59" s="207"/>
    </row>
    <row r="60" spans="1:12" ht="21.75" customHeight="1">
      <c r="A60" s="207"/>
      <c r="B60" s="209"/>
      <c r="C60" s="208"/>
      <c r="D60" s="207"/>
      <c r="E60" s="207"/>
      <c r="F60" s="207"/>
      <c r="G60" s="207"/>
      <c r="H60" s="207"/>
      <c r="I60" s="207"/>
      <c r="J60" s="207"/>
      <c r="K60" s="207"/>
      <c r="L60" s="207"/>
    </row>
    <row r="61" spans="1:12" ht="21.75" customHeight="1">
      <c r="A61" s="207"/>
      <c r="B61" s="209"/>
      <c r="C61" s="208"/>
      <c r="D61" s="207"/>
      <c r="E61" s="207"/>
      <c r="F61" s="207"/>
      <c r="G61" s="207"/>
      <c r="H61" s="207"/>
      <c r="I61" s="207"/>
      <c r="J61" s="207"/>
      <c r="K61" s="207"/>
      <c r="L61" s="207"/>
    </row>
    <row r="62" spans="1:12" ht="21.75" customHeight="1">
      <c r="A62" s="207"/>
      <c r="B62" s="209"/>
      <c r="C62" s="208"/>
      <c r="D62" s="207"/>
      <c r="E62" s="207"/>
      <c r="F62" s="207"/>
      <c r="G62" s="207"/>
      <c r="H62" s="207"/>
      <c r="I62" s="207"/>
      <c r="J62" s="207"/>
      <c r="K62" s="207"/>
      <c r="L62" s="207"/>
    </row>
    <row r="63" spans="1:12" ht="21.75" customHeight="1">
      <c r="A63" s="207"/>
      <c r="B63" s="209"/>
      <c r="C63" s="208"/>
      <c r="D63" s="207"/>
      <c r="E63" s="207"/>
      <c r="F63" s="207"/>
      <c r="G63" s="207"/>
      <c r="H63" s="207"/>
      <c r="I63" s="207"/>
      <c r="J63" s="207"/>
      <c r="K63" s="207"/>
      <c r="L63" s="207"/>
    </row>
    <row r="64" spans="1:12" ht="21.75" customHeight="1">
      <c r="A64" s="207"/>
      <c r="B64" s="209"/>
      <c r="C64" s="208"/>
      <c r="D64" s="207"/>
      <c r="E64" s="207"/>
      <c r="F64" s="207"/>
      <c r="G64" s="207"/>
      <c r="H64" s="207"/>
      <c r="I64" s="207"/>
      <c r="J64" s="207"/>
      <c r="K64" s="207"/>
      <c r="L64" s="207"/>
    </row>
    <row r="65" spans="1:12" ht="21.75" customHeight="1">
      <c r="A65" s="207"/>
      <c r="B65" s="209"/>
      <c r="C65" s="208"/>
      <c r="D65" s="207"/>
      <c r="E65" s="207"/>
      <c r="F65" s="207"/>
      <c r="G65" s="207"/>
      <c r="H65" s="207"/>
      <c r="I65" s="207"/>
      <c r="J65" s="207"/>
      <c r="K65" s="207"/>
      <c r="L65" s="207"/>
    </row>
    <row r="66" spans="1:12" ht="21.75" customHeight="1">
      <c r="A66" s="207"/>
      <c r="B66" s="209"/>
      <c r="C66" s="208"/>
      <c r="D66" s="207"/>
      <c r="E66" s="207"/>
      <c r="F66" s="207"/>
      <c r="G66" s="207"/>
      <c r="H66" s="207"/>
      <c r="I66" s="207"/>
      <c r="J66" s="207"/>
      <c r="K66" s="207"/>
      <c r="L66" s="207"/>
    </row>
    <row r="67" spans="1:12" ht="21.75" customHeight="1">
      <c r="A67" s="207"/>
      <c r="B67" s="209"/>
      <c r="C67" s="208"/>
      <c r="D67" s="207"/>
      <c r="E67" s="207"/>
      <c r="F67" s="207"/>
      <c r="G67" s="207"/>
      <c r="H67" s="207"/>
      <c r="I67" s="207"/>
      <c r="J67" s="207"/>
      <c r="K67" s="207"/>
      <c r="L67" s="207"/>
    </row>
    <row r="68" spans="1:12" ht="21.75" customHeight="1">
      <c r="A68" s="207"/>
      <c r="B68" s="209"/>
      <c r="C68" s="208"/>
      <c r="D68" s="207"/>
      <c r="E68" s="207"/>
      <c r="F68" s="207"/>
      <c r="G68" s="207"/>
      <c r="H68" s="207"/>
      <c r="I68" s="207"/>
      <c r="J68" s="207"/>
      <c r="K68" s="207"/>
      <c r="L68" s="207"/>
    </row>
    <row r="69" spans="1:12" ht="21.75" customHeight="1">
      <c r="A69" s="207"/>
      <c r="B69" s="209"/>
      <c r="C69" s="208"/>
      <c r="D69" s="207"/>
      <c r="E69" s="207"/>
      <c r="F69" s="207"/>
      <c r="G69" s="207"/>
      <c r="H69" s="207"/>
      <c r="I69" s="207"/>
      <c r="J69" s="207"/>
      <c r="K69" s="207"/>
      <c r="L69" s="207"/>
    </row>
    <row r="70" spans="1:12" ht="21.75" customHeight="1">
      <c r="A70" s="207"/>
      <c r="B70" s="209"/>
      <c r="C70" s="208"/>
      <c r="D70" s="207"/>
      <c r="E70" s="207"/>
      <c r="F70" s="207"/>
      <c r="G70" s="207"/>
      <c r="H70" s="207"/>
      <c r="I70" s="207"/>
      <c r="J70" s="207"/>
      <c r="K70" s="207"/>
      <c r="L70" s="207"/>
    </row>
    <row r="71" spans="1:12" ht="21.75" customHeight="1">
      <c r="A71" s="207"/>
      <c r="B71" s="209"/>
      <c r="C71" s="208"/>
      <c r="D71" s="207"/>
      <c r="E71" s="207"/>
      <c r="F71" s="207"/>
      <c r="G71" s="207"/>
      <c r="H71" s="207"/>
      <c r="I71" s="207"/>
      <c r="J71" s="207"/>
      <c r="K71" s="207"/>
      <c r="L71" s="207"/>
    </row>
    <row r="72" spans="1:12" ht="21.75" customHeight="1">
      <c r="A72" s="207"/>
      <c r="B72" s="209"/>
      <c r="C72" s="208"/>
      <c r="D72" s="207"/>
      <c r="E72" s="207"/>
      <c r="F72" s="207"/>
      <c r="G72" s="207"/>
      <c r="H72" s="207"/>
      <c r="I72" s="207"/>
      <c r="J72" s="207"/>
      <c r="K72" s="207"/>
      <c r="L72" s="207"/>
    </row>
    <row r="73" spans="1:12" ht="21.75" customHeight="1">
      <c r="A73" s="207"/>
      <c r="B73" s="209"/>
      <c r="C73" s="208"/>
      <c r="D73" s="207"/>
      <c r="E73" s="207"/>
      <c r="F73" s="207"/>
      <c r="G73" s="207"/>
      <c r="H73" s="207"/>
      <c r="I73" s="207"/>
      <c r="J73" s="207"/>
      <c r="K73" s="207"/>
      <c r="L73" s="207"/>
    </row>
  </sheetData>
  <mergeCells count="16">
    <mergeCell ref="M9:M11"/>
    <mergeCell ref="A5:L5"/>
    <mergeCell ref="A6:L6"/>
    <mergeCell ref="A7:L7"/>
    <mergeCell ref="A9:A11"/>
    <mergeCell ref="B9:B11"/>
    <mergeCell ref="C9:C11"/>
    <mergeCell ref="D9:D11"/>
    <mergeCell ref="E9:E11"/>
    <mergeCell ref="F9:F11"/>
    <mergeCell ref="G9:G11"/>
    <mergeCell ref="H9:H11"/>
    <mergeCell ref="I9:I10"/>
    <mergeCell ref="J9:J11"/>
    <mergeCell ref="K9:K10"/>
    <mergeCell ref="L9:L11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5:O75"/>
  <sheetViews>
    <sheetView zoomScale="90" zoomScaleNormal="90" workbookViewId="0">
      <selection activeCell="K24" sqref="K24"/>
    </sheetView>
  </sheetViews>
  <sheetFormatPr defaultColWidth="9.140625" defaultRowHeight="21.75" customHeight="1"/>
  <cols>
    <col min="1" max="1" width="19" style="12" customWidth="1"/>
    <col min="2" max="2" width="22.140625" style="32" customWidth="1"/>
    <col min="3" max="3" width="19.42578125" style="31" customWidth="1"/>
    <col min="4" max="10" width="15.85546875" style="12" customWidth="1"/>
    <col min="11" max="11" width="13.42578125" style="12" customWidth="1"/>
    <col min="12" max="12" width="20.42578125" style="12" customWidth="1"/>
    <col min="13" max="13" width="12.85546875" style="12" customWidth="1"/>
    <col min="14" max="14" width="13.85546875" style="12" customWidth="1"/>
    <col min="15" max="15" width="13.42578125" style="12" customWidth="1"/>
    <col min="16" max="16" width="13.85546875" style="12" customWidth="1"/>
    <col min="17" max="17" width="18.85546875" style="12" customWidth="1"/>
    <col min="18" max="16384" width="9.140625" style="12"/>
  </cols>
  <sheetData>
    <row r="5" spans="1:15" ht="21.75" customHeight="1">
      <c r="A5" s="402" t="s">
        <v>121</v>
      </c>
      <c r="B5" s="402"/>
      <c r="C5" s="402"/>
      <c r="D5" s="402"/>
      <c r="E5" s="402"/>
      <c r="F5" s="402"/>
      <c r="G5" s="402"/>
      <c r="H5" s="402"/>
      <c r="I5" s="402"/>
      <c r="J5" s="402"/>
      <c r="K5" s="33"/>
      <c r="L5" s="33"/>
      <c r="M5" s="33"/>
      <c r="N5" s="33"/>
      <c r="O5" s="33"/>
    </row>
    <row r="6" spans="1:15" ht="21.75" customHeight="1">
      <c r="A6" s="402" t="s">
        <v>178</v>
      </c>
      <c r="B6" s="402"/>
      <c r="C6" s="402"/>
      <c r="D6" s="402"/>
      <c r="E6" s="402"/>
      <c r="F6" s="402"/>
      <c r="G6" s="402"/>
      <c r="H6" s="402"/>
      <c r="I6" s="402"/>
      <c r="J6" s="402"/>
      <c r="K6" s="33"/>
      <c r="L6" s="33"/>
      <c r="M6" s="33"/>
      <c r="N6" s="33"/>
      <c r="O6" s="33"/>
    </row>
    <row r="7" spans="1:15" ht="21.75" customHeight="1">
      <c r="A7" s="397" t="s">
        <v>313</v>
      </c>
      <c r="B7" s="397"/>
      <c r="C7" s="397"/>
      <c r="D7" s="397"/>
      <c r="E7" s="397"/>
      <c r="F7" s="397"/>
      <c r="G7" s="397"/>
      <c r="H7" s="397"/>
      <c r="I7" s="397"/>
      <c r="J7" s="397"/>
      <c r="K7" s="34"/>
      <c r="L7" s="34"/>
      <c r="M7" s="34"/>
      <c r="N7" s="34"/>
      <c r="O7" s="34"/>
    </row>
    <row r="8" spans="1:15" ht="21" customHeight="1">
      <c r="A8" s="174"/>
      <c r="B8" s="175"/>
      <c r="C8" s="160"/>
      <c r="D8" s="174"/>
      <c r="E8" s="174"/>
      <c r="F8" s="174"/>
      <c r="G8" s="174"/>
      <c r="H8" s="174"/>
      <c r="I8" s="174"/>
      <c r="J8" s="174"/>
      <c r="K8" s="23"/>
      <c r="L8" s="23"/>
      <c r="M8" s="23"/>
      <c r="N8" s="23"/>
      <c r="O8" s="23"/>
    </row>
    <row r="9" spans="1:15" s="24" customFormat="1" ht="29.25" customHeight="1">
      <c r="A9" s="424" t="s">
        <v>179</v>
      </c>
      <c r="B9" s="430" t="s">
        <v>158</v>
      </c>
      <c r="C9" s="433" t="s">
        <v>155</v>
      </c>
      <c r="D9" s="436" t="s">
        <v>125</v>
      </c>
      <c r="E9" s="436" t="s">
        <v>187</v>
      </c>
      <c r="F9" s="436" t="s">
        <v>188</v>
      </c>
      <c r="G9" s="436" t="s">
        <v>189</v>
      </c>
      <c r="H9" s="436" t="s">
        <v>190</v>
      </c>
      <c r="I9" s="439" t="s">
        <v>126</v>
      </c>
      <c r="J9" s="436" t="s">
        <v>127</v>
      </c>
      <c r="K9" s="436" t="s">
        <v>105</v>
      </c>
    </row>
    <row r="10" spans="1:15" s="24" customFormat="1" ht="29.25" customHeight="1">
      <c r="A10" s="426"/>
      <c r="B10" s="431"/>
      <c r="C10" s="434"/>
      <c r="D10" s="437"/>
      <c r="E10" s="437"/>
      <c r="F10" s="437"/>
      <c r="G10" s="437"/>
      <c r="H10" s="437"/>
      <c r="I10" s="440"/>
      <c r="J10" s="437"/>
      <c r="K10" s="437"/>
      <c r="L10" s="25"/>
    </row>
    <row r="11" spans="1:15" s="26" customFormat="1" ht="2.25" customHeight="1">
      <c r="A11" s="428"/>
      <c r="B11" s="432"/>
      <c r="C11" s="435"/>
      <c r="D11" s="438"/>
      <c r="E11" s="438"/>
      <c r="F11" s="438"/>
      <c r="G11" s="438"/>
      <c r="H11" s="438"/>
      <c r="I11" s="441"/>
      <c r="J11" s="438"/>
      <c r="K11" s="438"/>
      <c r="L11" s="27"/>
    </row>
    <row r="12" spans="1:15" ht="27" customHeight="1">
      <c r="A12" s="176" t="s">
        <v>128</v>
      </c>
      <c r="B12" s="178"/>
      <c r="C12" s="179"/>
      <c r="D12" s="180"/>
      <c r="E12" s="180"/>
      <c r="F12" s="180"/>
      <c r="G12" s="180"/>
      <c r="H12" s="180"/>
      <c r="I12" s="180"/>
      <c r="J12" s="180"/>
      <c r="K12" s="235"/>
      <c r="L12" s="28"/>
    </row>
    <row r="13" spans="1:15" ht="27" customHeight="1">
      <c r="A13" s="181" t="s">
        <v>180</v>
      </c>
      <c r="B13" s="193" t="s">
        <v>181</v>
      </c>
      <c r="C13" s="183" t="s">
        <v>309</v>
      </c>
      <c r="D13" s="183">
        <v>2571665</v>
      </c>
      <c r="E13" s="183"/>
      <c r="F13" s="183"/>
      <c r="G13" s="183"/>
      <c r="H13" s="183"/>
      <c r="I13" s="183"/>
      <c r="J13" s="183"/>
      <c r="K13" s="242">
        <f>SUM(D13:J13)</f>
        <v>2571665</v>
      </c>
      <c r="L13" s="29"/>
    </row>
    <row r="14" spans="1:15" ht="27" customHeight="1">
      <c r="A14" s="181"/>
      <c r="B14" s="181" t="s">
        <v>182</v>
      </c>
      <c r="C14" s="183" t="s">
        <v>309</v>
      </c>
      <c r="D14" s="183">
        <v>4464931</v>
      </c>
      <c r="E14" s="183">
        <v>540450</v>
      </c>
      <c r="F14" s="183">
        <v>1671620</v>
      </c>
      <c r="G14" s="183">
        <v>1112158</v>
      </c>
      <c r="H14" s="183">
        <v>373640</v>
      </c>
      <c r="I14" s="183"/>
      <c r="J14" s="183"/>
      <c r="K14" s="242">
        <f>SUM(D14:J14)</f>
        <v>8162799</v>
      </c>
      <c r="L14" s="29"/>
    </row>
    <row r="15" spans="1:15" ht="27" customHeight="1">
      <c r="A15" s="181"/>
      <c r="B15" s="181" t="s">
        <v>182</v>
      </c>
      <c r="C15" s="183" t="s">
        <v>312</v>
      </c>
      <c r="D15" s="183"/>
      <c r="E15" s="183"/>
      <c r="F15" s="183"/>
      <c r="G15" s="183"/>
      <c r="H15" s="183">
        <v>354240</v>
      </c>
      <c r="I15" s="183"/>
      <c r="J15" s="183"/>
      <c r="K15" s="242">
        <f>SUM(D15:J15)</f>
        <v>354240</v>
      </c>
      <c r="L15" s="29"/>
    </row>
    <row r="16" spans="1:15" ht="27" customHeight="1">
      <c r="A16" s="181" t="s">
        <v>183</v>
      </c>
      <c r="B16" s="181" t="s">
        <v>130</v>
      </c>
      <c r="C16" s="183" t="s">
        <v>309</v>
      </c>
      <c r="D16" s="183">
        <v>31192</v>
      </c>
      <c r="E16" s="183"/>
      <c r="F16" s="183"/>
      <c r="G16" s="183"/>
      <c r="H16" s="183">
        <v>1350</v>
      </c>
      <c r="I16" s="183"/>
      <c r="J16" s="183"/>
      <c r="K16" s="242">
        <f t="shared" ref="K16:K26" si="0">SUM(D16:J16)</f>
        <v>32542</v>
      </c>
      <c r="L16" s="29"/>
    </row>
    <row r="17" spans="1:12" ht="27" customHeight="1">
      <c r="A17" s="181"/>
      <c r="B17" s="181" t="s">
        <v>131</v>
      </c>
      <c r="C17" s="183" t="s">
        <v>309</v>
      </c>
      <c r="D17" s="183">
        <v>2585813.5299999998</v>
      </c>
      <c r="E17" s="183">
        <v>129884</v>
      </c>
      <c r="F17" s="183">
        <v>867619</v>
      </c>
      <c r="G17" s="183">
        <v>1270185</v>
      </c>
      <c r="H17" s="183">
        <v>712828</v>
      </c>
      <c r="I17" s="183">
        <v>646165</v>
      </c>
      <c r="J17" s="183"/>
      <c r="K17" s="242">
        <f t="shared" si="0"/>
        <v>6212494.5299999993</v>
      </c>
      <c r="L17" s="29"/>
    </row>
    <row r="18" spans="1:12" ht="27" customHeight="1">
      <c r="A18" s="181"/>
      <c r="B18" s="181" t="s">
        <v>132</v>
      </c>
      <c r="C18" s="183" t="s">
        <v>309</v>
      </c>
      <c r="D18" s="183">
        <v>1251316.5</v>
      </c>
      <c r="E18" s="183">
        <v>130400</v>
      </c>
      <c r="F18" s="183">
        <v>1332695.3799999999</v>
      </c>
      <c r="G18" s="183">
        <v>275871</v>
      </c>
      <c r="H18" s="183"/>
      <c r="I18" s="183"/>
      <c r="J18" s="183"/>
      <c r="K18" s="242">
        <f t="shared" si="0"/>
        <v>2990282.88</v>
      </c>
      <c r="L18" s="29"/>
    </row>
    <row r="19" spans="1:12" ht="27" customHeight="1">
      <c r="A19" s="181"/>
      <c r="B19" s="181" t="s">
        <v>133</v>
      </c>
      <c r="C19" s="183" t="s">
        <v>309</v>
      </c>
      <c r="D19" s="183">
        <v>490670.67</v>
      </c>
      <c r="E19" s="183"/>
      <c r="F19" s="183"/>
      <c r="G19" s="183"/>
      <c r="H19" s="183"/>
      <c r="I19" s="183"/>
      <c r="J19" s="183"/>
      <c r="K19" s="242">
        <f t="shared" si="0"/>
        <v>490670.67</v>
      </c>
      <c r="L19" s="29"/>
    </row>
    <row r="20" spans="1:12" ht="27" customHeight="1">
      <c r="A20" s="181" t="s">
        <v>184</v>
      </c>
      <c r="B20" s="181" t="s">
        <v>136</v>
      </c>
      <c r="C20" s="183" t="s">
        <v>309</v>
      </c>
      <c r="D20" s="183">
        <v>61000</v>
      </c>
      <c r="E20" s="183"/>
      <c r="F20" s="183"/>
      <c r="G20" s="183">
        <v>17000</v>
      </c>
      <c r="H20" s="183">
        <v>42000</v>
      </c>
      <c r="I20" s="183"/>
      <c r="J20" s="183"/>
      <c r="K20" s="242">
        <f t="shared" si="0"/>
        <v>120000</v>
      </c>
      <c r="L20" s="29"/>
    </row>
    <row r="21" spans="1:12" ht="27" customHeight="1">
      <c r="A21" s="181"/>
      <c r="B21" s="181" t="s">
        <v>137</v>
      </c>
      <c r="C21" s="183"/>
      <c r="D21" s="183"/>
      <c r="E21" s="183"/>
      <c r="F21" s="183"/>
      <c r="G21" s="183"/>
      <c r="H21" s="183"/>
      <c r="I21" s="183"/>
      <c r="J21" s="183"/>
      <c r="K21" s="242">
        <f t="shared" si="0"/>
        <v>0</v>
      </c>
      <c r="L21" s="29"/>
    </row>
    <row r="22" spans="1:12" ht="27" customHeight="1">
      <c r="A22" s="181" t="s">
        <v>185</v>
      </c>
      <c r="B22" s="183" t="s">
        <v>138</v>
      </c>
      <c r="C22" s="183"/>
      <c r="D22" s="183"/>
      <c r="E22" s="183"/>
      <c r="F22" s="183"/>
      <c r="G22" s="183">
        <v>310819.08</v>
      </c>
      <c r="H22" s="183"/>
      <c r="I22" s="183"/>
      <c r="J22" s="183"/>
      <c r="K22" s="242">
        <f t="shared" si="0"/>
        <v>310819.08</v>
      </c>
      <c r="L22" s="29"/>
    </row>
    <row r="23" spans="1:12" ht="27" customHeight="1">
      <c r="A23" s="181" t="s">
        <v>186</v>
      </c>
      <c r="B23" s="183" t="s">
        <v>134</v>
      </c>
      <c r="C23" s="183" t="s">
        <v>309</v>
      </c>
      <c r="D23" s="183">
        <v>40000</v>
      </c>
      <c r="E23" s="183" t="s">
        <v>228</v>
      </c>
      <c r="F23" s="183">
        <v>2778000</v>
      </c>
      <c r="G23" s="183">
        <v>210000</v>
      </c>
      <c r="H23" s="183"/>
      <c r="I23" s="183">
        <v>40000</v>
      </c>
      <c r="J23" s="183"/>
      <c r="K23" s="242">
        <f t="shared" si="0"/>
        <v>3068000</v>
      </c>
      <c r="L23" s="29"/>
    </row>
    <row r="24" spans="1:12" ht="27" customHeight="1">
      <c r="A24" s="181" t="s">
        <v>127</v>
      </c>
      <c r="B24" s="183" t="s">
        <v>127</v>
      </c>
      <c r="C24" s="183" t="s">
        <v>309</v>
      </c>
      <c r="D24" s="183"/>
      <c r="E24" s="183"/>
      <c r="F24" s="183"/>
      <c r="G24" s="183"/>
      <c r="H24" s="183"/>
      <c r="I24" s="183"/>
      <c r="J24" s="183">
        <v>4497166.47</v>
      </c>
      <c r="K24" s="378">
        <v>4497166.47</v>
      </c>
      <c r="L24" s="29"/>
    </row>
    <row r="25" spans="1:12" ht="27" customHeight="1">
      <c r="A25" s="184" t="s">
        <v>127</v>
      </c>
      <c r="B25" s="186" t="s">
        <v>127</v>
      </c>
      <c r="C25" s="183" t="s">
        <v>312</v>
      </c>
      <c r="D25" s="186"/>
      <c r="E25" s="186"/>
      <c r="F25" s="186"/>
      <c r="G25" s="186"/>
      <c r="H25" s="186"/>
      <c r="I25" s="186"/>
      <c r="J25" s="186">
        <v>16812</v>
      </c>
      <c r="K25" s="242">
        <f t="shared" si="0"/>
        <v>16812</v>
      </c>
      <c r="L25" s="29"/>
    </row>
    <row r="26" spans="1:12" ht="27" customHeight="1" thickBot="1">
      <c r="A26" s="233" t="s">
        <v>105</v>
      </c>
      <c r="B26" s="198"/>
      <c r="C26" s="199"/>
      <c r="D26" s="234">
        <f>SUM(D13:D25)</f>
        <v>11496588.699999999</v>
      </c>
      <c r="E26" s="234">
        <f>SUM(E13:E25)</f>
        <v>800734</v>
      </c>
      <c r="F26" s="234">
        <f t="shared" ref="F26:J26" si="1">SUM(F13:F25)</f>
        <v>6649934.3799999999</v>
      </c>
      <c r="G26" s="234">
        <f t="shared" si="1"/>
        <v>3196033.08</v>
      </c>
      <c r="H26" s="234">
        <f t="shared" si="1"/>
        <v>1484058</v>
      </c>
      <c r="I26" s="234">
        <f t="shared" si="1"/>
        <v>686165</v>
      </c>
      <c r="J26" s="234">
        <f t="shared" si="1"/>
        <v>4513978.47</v>
      </c>
      <c r="K26" s="243">
        <f t="shared" si="0"/>
        <v>28827491.629999995</v>
      </c>
      <c r="L26" s="30"/>
    </row>
    <row r="27" spans="1:12" ht="27" customHeight="1" thickTop="1">
      <c r="A27" s="311"/>
      <c r="B27" s="231"/>
      <c r="C27" s="232"/>
      <c r="D27" s="139"/>
      <c r="E27" s="139"/>
      <c r="F27" s="139"/>
      <c r="G27" s="139"/>
      <c r="H27" s="139"/>
      <c r="I27" s="139"/>
      <c r="J27" s="139"/>
      <c r="K27" s="238"/>
      <c r="L27" s="30"/>
    </row>
    <row r="28" spans="1:12" ht="27" customHeight="1">
      <c r="A28" s="231" t="s">
        <v>311</v>
      </c>
      <c r="B28" s="231"/>
      <c r="C28" s="232"/>
      <c r="D28" s="139"/>
      <c r="E28" s="139"/>
      <c r="F28" s="139"/>
      <c r="G28" s="139"/>
      <c r="H28" s="139"/>
      <c r="I28" s="139"/>
      <c r="J28" s="139"/>
      <c r="K28" s="238"/>
      <c r="L28" s="30"/>
    </row>
    <row r="29" spans="1:12" ht="27" customHeight="1">
      <c r="A29" s="225"/>
      <c r="B29" s="226"/>
      <c r="C29" s="227"/>
      <c r="D29" s="127"/>
      <c r="E29" s="127"/>
      <c r="F29" s="127"/>
      <c r="G29" s="127"/>
      <c r="H29" s="127"/>
      <c r="I29" s="127"/>
      <c r="J29" s="127"/>
    </row>
    <row r="30" spans="1:12" ht="27" customHeight="1">
      <c r="A30" s="127"/>
      <c r="B30" s="226"/>
      <c r="C30" s="226"/>
      <c r="D30" s="134"/>
      <c r="E30" s="134"/>
      <c r="F30" s="134"/>
      <c r="G30" s="134"/>
      <c r="H30" s="134"/>
      <c r="I30" s="134"/>
      <c r="J30" s="134"/>
    </row>
    <row r="31" spans="1:12" ht="27" customHeight="1">
      <c r="A31" s="127"/>
      <c r="B31" s="226"/>
      <c r="C31" s="128"/>
      <c r="D31" s="128"/>
      <c r="E31" s="128"/>
      <c r="F31" s="128"/>
      <c r="G31" s="128"/>
      <c r="H31" s="128"/>
      <c r="I31" s="128"/>
      <c r="J31" s="128"/>
    </row>
    <row r="32" spans="1:12" ht="27" customHeight="1">
      <c r="A32" s="127"/>
      <c r="B32" s="226"/>
      <c r="C32" s="128"/>
      <c r="D32" s="128"/>
      <c r="E32" s="128"/>
      <c r="F32" s="128"/>
      <c r="G32" s="128"/>
      <c r="H32" s="128"/>
      <c r="I32" s="128"/>
      <c r="J32" s="128"/>
    </row>
    <row r="33" spans="1:15" ht="27" customHeight="1">
      <c r="A33" s="127"/>
      <c r="B33" s="226"/>
      <c r="C33" s="128"/>
      <c r="D33" s="128"/>
      <c r="E33" s="128"/>
      <c r="F33" s="128"/>
      <c r="G33" s="128"/>
      <c r="H33" s="128"/>
      <c r="I33" s="128"/>
      <c r="J33" s="128"/>
    </row>
    <row r="34" spans="1:15" ht="27" customHeight="1">
      <c r="A34" s="127"/>
      <c r="B34" s="226"/>
      <c r="C34" s="128"/>
      <c r="D34" s="128"/>
      <c r="E34" s="128"/>
      <c r="F34" s="128"/>
      <c r="G34" s="128"/>
      <c r="H34" s="128"/>
      <c r="I34" s="128"/>
      <c r="J34" s="128"/>
    </row>
    <row r="35" spans="1:15" ht="27" customHeight="1">
      <c r="A35" s="127"/>
      <c r="B35" s="226"/>
      <c r="C35" s="226"/>
      <c r="D35" s="134"/>
      <c r="E35" s="134"/>
      <c r="F35" s="134"/>
      <c r="G35" s="134"/>
      <c r="H35" s="134"/>
      <c r="I35" s="134"/>
      <c r="J35" s="134"/>
    </row>
    <row r="36" spans="1:15" ht="27" customHeight="1">
      <c r="A36" s="127"/>
      <c r="B36" s="226"/>
      <c r="C36" s="229"/>
      <c r="D36" s="134"/>
      <c r="E36" s="134"/>
      <c r="F36" s="134"/>
      <c r="G36" s="134"/>
      <c r="H36" s="134"/>
      <c r="I36" s="134"/>
      <c r="J36" s="134"/>
    </row>
    <row r="37" spans="1:15" ht="27" customHeight="1">
      <c r="A37" s="127"/>
      <c r="B37" s="226"/>
      <c r="C37" s="229"/>
      <c r="D37" s="134"/>
      <c r="E37" s="134"/>
      <c r="F37" s="134"/>
      <c r="G37" s="134"/>
      <c r="H37" s="134"/>
      <c r="I37" s="134"/>
      <c r="J37" s="134"/>
    </row>
    <row r="38" spans="1:15" ht="27" customHeight="1">
      <c r="A38" s="127"/>
      <c r="B38" s="226"/>
      <c r="C38" s="229"/>
      <c r="D38" s="134"/>
      <c r="E38" s="134"/>
      <c r="F38" s="134"/>
      <c r="G38" s="134"/>
      <c r="H38" s="134"/>
      <c r="I38" s="134"/>
      <c r="J38" s="134"/>
    </row>
    <row r="39" spans="1:15" ht="27" customHeight="1">
      <c r="A39" s="127"/>
      <c r="B39" s="226"/>
      <c r="C39" s="229"/>
      <c r="D39" s="134"/>
      <c r="E39" s="134"/>
      <c r="F39" s="134"/>
      <c r="G39" s="134"/>
      <c r="H39" s="134"/>
      <c r="I39" s="134"/>
      <c r="J39" s="134"/>
    </row>
    <row r="40" spans="1:15" ht="27" customHeight="1">
      <c r="A40" s="127"/>
      <c r="B40" s="226"/>
      <c r="C40" s="229"/>
      <c r="D40" s="134"/>
      <c r="E40" s="134"/>
      <c r="F40" s="134"/>
      <c r="G40" s="134"/>
      <c r="H40" s="134"/>
      <c r="I40" s="134"/>
      <c r="J40" s="134"/>
    </row>
    <row r="41" spans="1:15" ht="27" customHeight="1">
      <c r="A41" s="127"/>
      <c r="B41" s="226"/>
      <c r="C41" s="229"/>
      <c r="D41" s="134"/>
      <c r="E41" s="134"/>
      <c r="F41" s="134"/>
      <c r="G41" s="134"/>
      <c r="H41" s="134"/>
      <c r="I41" s="134"/>
      <c r="J41" s="134"/>
    </row>
    <row r="42" spans="1:15" ht="27" customHeight="1">
      <c r="A42" s="127"/>
      <c r="B42" s="226"/>
      <c r="C42" s="229"/>
      <c r="D42" s="134"/>
      <c r="E42" s="134"/>
      <c r="F42" s="134"/>
      <c r="G42" s="134"/>
      <c r="H42" s="134"/>
      <c r="I42" s="134"/>
      <c r="J42" s="134"/>
    </row>
    <row r="43" spans="1:15" ht="27" customHeight="1">
      <c r="A43" s="127"/>
      <c r="B43" s="226"/>
      <c r="C43" s="229"/>
      <c r="D43" s="134"/>
      <c r="E43" s="134"/>
      <c r="F43" s="134"/>
      <c r="G43" s="134"/>
      <c r="H43" s="134"/>
      <c r="I43" s="134"/>
      <c r="J43" s="134"/>
    </row>
    <row r="44" spans="1:15" ht="27" customHeight="1">
      <c r="A44" s="127"/>
      <c r="B44" s="226"/>
      <c r="C44" s="229"/>
      <c r="D44" s="134"/>
      <c r="E44" s="134"/>
      <c r="F44" s="134"/>
      <c r="G44" s="134"/>
      <c r="H44" s="134"/>
      <c r="I44" s="134"/>
      <c r="J44" s="134"/>
    </row>
    <row r="45" spans="1:15" ht="27" customHeight="1">
      <c r="A45" s="230"/>
      <c r="B45" s="231"/>
      <c r="C45" s="232"/>
      <c r="D45" s="134"/>
      <c r="E45" s="134"/>
      <c r="F45" s="134"/>
      <c r="G45" s="134"/>
      <c r="H45" s="134"/>
      <c r="I45" s="134"/>
      <c r="J45" s="134"/>
    </row>
    <row r="46" spans="1:15" ht="27" customHeight="1">
      <c r="A46" s="143"/>
      <c r="B46" s="202"/>
      <c r="C46" s="232"/>
      <c r="D46" s="134"/>
      <c r="E46" s="134"/>
      <c r="F46" s="134"/>
      <c r="G46" s="134"/>
      <c r="H46" s="134"/>
      <c r="I46" s="134"/>
      <c r="J46" s="134"/>
      <c r="K46" s="29"/>
      <c r="L46" s="29"/>
      <c r="M46" s="29"/>
      <c r="N46" s="29"/>
      <c r="O46" s="29"/>
    </row>
    <row r="47" spans="1:15" ht="8.25" customHeight="1">
      <c r="A47" s="204"/>
      <c r="B47" s="202"/>
      <c r="C47" s="206"/>
      <c r="D47" s="202"/>
      <c r="E47" s="202"/>
      <c r="F47" s="202"/>
      <c r="G47" s="202"/>
      <c r="H47" s="202"/>
      <c r="I47" s="202"/>
      <c r="J47" s="202"/>
      <c r="K47" s="29"/>
      <c r="L47" s="29"/>
      <c r="M47" s="29"/>
      <c r="N47" s="29"/>
      <c r="O47" s="29"/>
    </row>
    <row r="48" spans="1:15" ht="21.75" customHeight="1">
      <c r="A48" s="207"/>
      <c r="B48" s="209"/>
      <c r="C48" s="208"/>
      <c r="D48" s="202"/>
      <c r="E48" s="202"/>
      <c r="F48" s="202"/>
      <c r="G48" s="202"/>
      <c r="H48" s="202"/>
      <c r="I48" s="202"/>
      <c r="J48" s="202"/>
    </row>
    <row r="49" spans="1:10" ht="21.75" customHeight="1">
      <c r="A49" s="207"/>
      <c r="B49" s="209"/>
      <c r="C49" s="208"/>
      <c r="D49" s="207" t="s">
        <v>176</v>
      </c>
      <c r="E49" s="207"/>
      <c r="F49" s="207"/>
      <c r="G49" s="207" t="s">
        <v>176</v>
      </c>
      <c r="H49" s="207"/>
      <c r="I49" s="207" t="s">
        <v>176</v>
      </c>
      <c r="J49" s="207"/>
    </row>
    <row r="50" spans="1:10" ht="21.75" customHeight="1">
      <c r="A50" s="207"/>
      <c r="B50" s="209"/>
      <c r="C50" s="208"/>
      <c r="D50" s="207" t="s">
        <v>167</v>
      </c>
      <c r="E50" s="207"/>
      <c r="F50" s="207"/>
      <c r="G50" s="207" t="s">
        <v>168</v>
      </c>
      <c r="H50" s="207"/>
      <c r="I50" s="207" t="s">
        <v>163</v>
      </c>
      <c r="J50" s="207"/>
    </row>
    <row r="51" spans="1:10" ht="21.75" customHeight="1">
      <c r="A51" s="207"/>
      <c r="B51" s="209"/>
      <c r="C51" s="208"/>
      <c r="D51" s="207" t="s">
        <v>165</v>
      </c>
      <c r="E51" s="207"/>
      <c r="F51" s="207"/>
      <c r="G51" s="207" t="s">
        <v>169</v>
      </c>
      <c r="H51" s="207"/>
      <c r="I51" s="207" t="s">
        <v>170</v>
      </c>
      <c r="J51" s="207"/>
    </row>
    <row r="52" spans="1:10" ht="21.75" customHeight="1">
      <c r="A52" s="207"/>
      <c r="B52" s="209"/>
      <c r="C52" s="208"/>
      <c r="D52" s="207" t="s">
        <v>166</v>
      </c>
      <c r="E52" s="207"/>
      <c r="F52" s="207"/>
      <c r="G52" s="207"/>
      <c r="H52" s="207"/>
      <c r="I52" s="207"/>
      <c r="J52" s="207"/>
    </row>
    <row r="53" spans="1:10" ht="21.75" customHeight="1">
      <c r="A53" s="207"/>
      <c r="B53" s="209"/>
      <c r="C53" s="208"/>
      <c r="D53" s="207"/>
      <c r="E53" s="207"/>
      <c r="F53" s="207"/>
      <c r="G53" s="207"/>
      <c r="H53" s="207"/>
      <c r="I53" s="207"/>
      <c r="J53" s="207"/>
    </row>
    <row r="54" spans="1:10" ht="21.75" customHeight="1">
      <c r="A54" s="207"/>
      <c r="B54" s="209"/>
      <c r="C54" s="208"/>
      <c r="D54" s="207"/>
      <c r="E54" s="207"/>
      <c r="F54" s="207"/>
      <c r="G54" s="207"/>
      <c r="H54" s="207"/>
      <c r="I54" s="207"/>
      <c r="J54" s="207"/>
    </row>
    <row r="55" spans="1:10" ht="21.75" customHeight="1">
      <c r="A55" s="207"/>
      <c r="B55" s="209"/>
      <c r="C55" s="208"/>
      <c r="D55" s="207"/>
      <c r="E55" s="207"/>
      <c r="F55" s="207"/>
      <c r="G55" s="207"/>
      <c r="H55" s="207"/>
      <c r="I55" s="207"/>
      <c r="J55" s="207"/>
    </row>
    <row r="56" spans="1:10" ht="21.75" customHeight="1">
      <c r="A56" s="207"/>
      <c r="B56" s="209"/>
      <c r="C56" s="208"/>
      <c r="D56" s="207"/>
      <c r="E56" s="207"/>
      <c r="F56" s="207"/>
      <c r="G56" s="207"/>
      <c r="H56" s="207"/>
      <c r="I56" s="207"/>
      <c r="J56" s="207"/>
    </row>
    <row r="57" spans="1:10" ht="21.75" customHeight="1">
      <c r="A57" s="207"/>
      <c r="B57" s="209"/>
      <c r="C57" s="208"/>
      <c r="D57" s="207"/>
      <c r="E57" s="207"/>
      <c r="F57" s="207"/>
      <c r="G57" s="207"/>
      <c r="H57" s="207"/>
      <c r="I57" s="207"/>
      <c r="J57" s="207"/>
    </row>
    <row r="58" spans="1:10" ht="21.75" customHeight="1">
      <c r="A58" s="207"/>
      <c r="B58" s="209"/>
      <c r="C58" s="208"/>
      <c r="D58" s="207"/>
      <c r="E58" s="207"/>
      <c r="F58" s="207"/>
      <c r="G58" s="207"/>
      <c r="H58" s="207"/>
      <c r="I58" s="207"/>
      <c r="J58" s="207"/>
    </row>
    <row r="59" spans="1:10" ht="21.75" customHeight="1">
      <c r="A59" s="207"/>
      <c r="B59" s="209"/>
      <c r="C59" s="208"/>
      <c r="D59" s="207"/>
      <c r="E59" s="207"/>
      <c r="F59" s="207"/>
      <c r="G59" s="207"/>
      <c r="H59" s="207"/>
      <c r="I59" s="207"/>
      <c r="J59" s="207"/>
    </row>
    <row r="60" spans="1:10" ht="21.75" customHeight="1">
      <c r="A60" s="207"/>
      <c r="B60" s="209"/>
      <c r="C60" s="208"/>
      <c r="D60" s="207"/>
      <c r="E60" s="207"/>
      <c r="F60" s="207"/>
      <c r="G60" s="207"/>
      <c r="H60" s="207"/>
      <c r="I60" s="207"/>
      <c r="J60" s="207"/>
    </row>
    <row r="61" spans="1:10" ht="21.75" customHeight="1">
      <c r="A61" s="207"/>
      <c r="B61" s="209"/>
      <c r="C61" s="208"/>
      <c r="D61" s="207"/>
      <c r="E61" s="207"/>
      <c r="F61" s="207"/>
      <c r="G61" s="207"/>
      <c r="H61" s="207"/>
      <c r="I61" s="207"/>
      <c r="J61" s="207"/>
    </row>
    <row r="62" spans="1:10" ht="21.75" customHeight="1">
      <c r="A62" s="207"/>
      <c r="B62" s="209"/>
      <c r="C62" s="208"/>
      <c r="D62" s="207"/>
      <c r="E62" s="207"/>
      <c r="F62" s="207"/>
      <c r="G62" s="207"/>
      <c r="H62" s="207"/>
      <c r="I62" s="207"/>
      <c r="J62" s="207"/>
    </row>
    <row r="63" spans="1:10" ht="21.75" customHeight="1">
      <c r="A63" s="207"/>
      <c r="B63" s="209"/>
      <c r="C63" s="208"/>
      <c r="D63" s="207"/>
      <c r="E63" s="207"/>
      <c r="F63" s="207"/>
      <c r="G63" s="207"/>
      <c r="H63" s="207"/>
      <c r="I63" s="207"/>
      <c r="J63" s="207"/>
    </row>
    <row r="64" spans="1:10" ht="21.75" customHeight="1">
      <c r="A64" s="207"/>
      <c r="B64" s="209"/>
      <c r="C64" s="208"/>
      <c r="D64" s="207"/>
      <c r="E64" s="207"/>
      <c r="F64" s="207"/>
      <c r="G64" s="207"/>
      <c r="H64" s="207"/>
      <c r="I64" s="207"/>
      <c r="J64" s="207"/>
    </row>
    <row r="65" spans="1:10" ht="21.75" customHeight="1">
      <c r="A65" s="207"/>
      <c r="B65" s="209"/>
      <c r="C65" s="208"/>
      <c r="D65" s="207"/>
      <c r="E65" s="207"/>
      <c r="F65" s="207"/>
      <c r="G65" s="207"/>
      <c r="H65" s="207"/>
      <c r="I65" s="207"/>
      <c r="J65" s="207"/>
    </row>
    <row r="66" spans="1:10" ht="21.75" customHeight="1">
      <c r="A66" s="207"/>
      <c r="B66" s="209"/>
      <c r="C66" s="208"/>
      <c r="D66" s="207"/>
      <c r="E66" s="207"/>
      <c r="F66" s="207"/>
      <c r="G66" s="207"/>
      <c r="H66" s="207"/>
      <c r="I66" s="207"/>
      <c r="J66" s="207"/>
    </row>
    <row r="67" spans="1:10" ht="21.75" customHeight="1">
      <c r="A67" s="207"/>
      <c r="B67" s="209"/>
      <c r="C67" s="208"/>
      <c r="D67" s="207"/>
      <c r="E67" s="207"/>
      <c r="F67" s="207"/>
      <c r="G67" s="207"/>
      <c r="H67" s="207"/>
      <c r="I67" s="207"/>
      <c r="J67" s="207"/>
    </row>
    <row r="68" spans="1:10" ht="21.75" customHeight="1">
      <c r="A68" s="207"/>
      <c r="B68" s="209"/>
      <c r="C68" s="208"/>
      <c r="D68" s="207"/>
      <c r="E68" s="207"/>
      <c r="F68" s="207"/>
      <c r="G68" s="207"/>
      <c r="H68" s="207"/>
      <c r="I68" s="207"/>
      <c r="J68" s="207"/>
    </row>
    <row r="69" spans="1:10" ht="21.75" customHeight="1">
      <c r="A69" s="207"/>
      <c r="B69" s="209"/>
      <c r="C69" s="208"/>
      <c r="D69" s="207"/>
      <c r="E69" s="207"/>
      <c r="F69" s="207"/>
      <c r="G69" s="207"/>
      <c r="H69" s="207"/>
      <c r="I69" s="207"/>
      <c r="J69" s="207"/>
    </row>
    <row r="70" spans="1:10" ht="21.75" customHeight="1">
      <c r="A70" s="207"/>
      <c r="B70" s="209"/>
      <c r="C70" s="208"/>
      <c r="D70" s="207"/>
      <c r="E70" s="207"/>
      <c r="F70" s="207"/>
      <c r="G70" s="207"/>
      <c r="H70" s="207"/>
      <c r="I70" s="207"/>
      <c r="J70" s="207"/>
    </row>
    <row r="71" spans="1:10" ht="21.75" customHeight="1">
      <c r="A71" s="207"/>
      <c r="B71" s="209"/>
      <c r="C71" s="208"/>
      <c r="D71" s="207"/>
      <c r="E71" s="207"/>
      <c r="F71" s="207"/>
      <c r="G71" s="207"/>
      <c r="H71" s="207"/>
      <c r="I71" s="207"/>
      <c r="J71" s="207"/>
    </row>
    <row r="72" spans="1:10" ht="21.75" customHeight="1">
      <c r="A72" s="207"/>
      <c r="B72" s="209"/>
      <c r="C72" s="208"/>
      <c r="D72" s="207"/>
      <c r="E72" s="207"/>
      <c r="F72" s="207"/>
      <c r="G72" s="207"/>
      <c r="H72" s="207"/>
      <c r="I72" s="207"/>
      <c r="J72" s="207"/>
    </row>
    <row r="73" spans="1:10" ht="21.75" customHeight="1">
      <c r="A73" s="207"/>
      <c r="B73" s="209"/>
      <c r="C73" s="208"/>
      <c r="D73" s="207"/>
      <c r="E73" s="207"/>
      <c r="F73" s="207"/>
      <c r="G73" s="207"/>
      <c r="H73" s="207"/>
      <c r="I73" s="207"/>
      <c r="J73" s="207"/>
    </row>
    <row r="74" spans="1:10" ht="21.75" customHeight="1">
      <c r="A74" s="207"/>
      <c r="B74" s="209"/>
      <c r="C74" s="208"/>
      <c r="D74" s="207"/>
      <c r="E74" s="207"/>
      <c r="F74" s="207"/>
      <c r="G74" s="207"/>
      <c r="H74" s="207"/>
      <c r="I74" s="207"/>
      <c r="J74" s="207"/>
    </row>
    <row r="75" spans="1:10" ht="21.75" customHeight="1">
      <c r="A75" s="207"/>
      <c r="B75" s="209"/>
      <c r="C75" s="208"/>
      <c r="D75" s="207"/>
      <c r="E75" s="207"/>
      <c r="F75" s="207"/>
      <c r="G75" s="207"/>
      <c r="H75" s="207"/>
      <c r="I75" s="207"/>
      <c r="J75" s="207"/>
    </row>
  </sheetData>
  <mergeCells count="14">
    <mergeCell ref="H9:H11"/>
    <mergeCell ref="I9:I11"/>
    <mergeCell ref="J9:J11"/>
    <mergeCell ref="K9:K11"/>
    <mergeCell ref="A5:J5"/>
    <mergeCell ref="A6:J6"/>
    <mergeCell ref="A7:J7"/>
    <mergeCell ref="A9:A11"/>
    <mergeCell ref="B9:B11"/>
    <mergeCell ref="C9:C11"/>
    <mergeCell ref="D9:D11"/>
    <mergeCell ref="E9:E11"/>
    <mergeCell ref="F9:F11"/>
    <mergeCell ref="G9:G11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L77"/>
  <sheetViews>
    <sheetView topLeftCell="A25" workbookViewId="0">
      <selection activeCell="F39" sqref="F39"/>
    </sheetView>
  </sheetViews>
  <sheetFormatPr defaultColWidth="9.140625" defaultRowHeight="21.75" customHeight="1"/>
  <cols>
    <col min="1" max="1" width="3.85546875" style="2" customWidth="1"/>
    <col min="2" max="3" width="4.140625" style="48" customWidth="1"/>
    <col min="4" max="4" width="29.140625" style="15" customWidth="1"/>
    <col min="5" max="5" width="25" style="14" customWidth="1"/>
    <col min="6" max="6" width="32.140625" style="14" customWidth="1"/>
    <col min="7" max="7" width="18.140625" style="14" customWidth="1"/>
    <col min="8" max="16384" width="9.140625" style="2"/>
  </cols>
  <sheetData>
    <row r="1" spans="1:12" ht="21.75" customHeight="1">
      <c r="A1" s="52"/>
      <c r="B1" s="67"/>
      <c r="C1" s="67"/>
      <c r="D1" s="65"/>
      <c r="E1" s="66"/>
      <c r="F1" s="66"/>
      <c r="G1" s="68"/>
      <c r="H1" s="52"/>
      <c r="I1" s="52"/>
      <c r="J1" s="52"/>
      <c r="K1" s="52"/>
      <c r="L1" s="52"/>
    </row>
    <row r="2" spans="1:12" ht="21.75" customHeight="1">
      <c r="A2" s="381" t="str">
        <f>+งบ!A3</f>
        <v>เทศบาลตำบลปรางค์กู่  อำเภอปรางค์กู่  จังหวัดศรีสะเกษ</v>
      </c>
      <c r="B2" s="381"/>
      <c r="C2" s="381"/>
      <c r="D2" s="381"/>
      <c r="E2" s="381"/>
      <c r="F2" s="381"/>
      <c r="G2" s="69"/>
      <c r="H2" s="52"/>
      <c r="I2" s="52"/>
      <c r="J2" s="52"/>
      <c r="K2" s="52"/>
      <c r="L2" s="52"/>
    </row>
    <row r="3" spans="1:12" ht="21.75" customHeight="1">
      <c r="A3" s="382" t="s">
        <v>22</v>
      </c>
      <c r="B3" s="382"/>
      <c r="C3" s="382"/>
      <c r="D3" s="382"/>
      <c r="E3" s="382"/>
      <c r="F3" s="382"/>
      <c r="G3" s="70"/>
      <c r="H3" s="52"/>
      <c r="I3" s="52"/>
      <c r="J3" s="52"/>
      <c r="K3" s="52"/>
      <c r="L3" s="52"/>
    </row>
    <row r="4" spans="1:12" ht="21.75" customHeight="1">
      <c r="A4" s="383" t="s">
        <v>238</v>
      </c>
      <c r="B4" s="383"/>
      <c r="C4" s="383"/>
      <c r="D4" s="383"/>
      <c r="E4" s="383"/>
      <c r="F4" s="383"/>
      <c r="G4" s="71"/>
      <c r="H4" s="52"/>
      <c r="I4" s="52"/>
      <c r="J4" s="52"/>
      <c r="K4" s="52"/>
      <c r="L4" s="52"/>
    </row>
    <row r="5" spans="1:12" ht="21.75" customHeight="1">
      <c r="A5" s="72"/>
      <c r="B5" s="72"/>
      <c r="C5" s="72"/>
      <c r="D5" s="72"/>
      <c r="E5" s="72"/>
      <c r="F5" s="72"/>
      <c r="G5" s="72"/>
      <c r="H5" s="52"/>
      <c r="I5" s="52"/>
      <c r="J5" s="52"/>
      <c r="K5" s="52"/>
      <c r="L5" s="52"/>
    </row>
    <row r="6" spans="1:12" ht="21.75" customHeight="1">
      <c r="A6" s="73" t="s">
        <v>23</v>
      </c>
      <c r="B6" s="74"/>
      <c r="C6" s="74"/>
      <c r="D6" s="73"/>
      <c r="E6" s="75"/>
      <c r="F6" s="75"/>
      <c r="G6" s="75"/>
      <c r="H6" s="52"/>
      <c r="I6" s="52"/>
      <c r="J6" s="52"/>
      <c r="K6" s="52"/>
      <c r="L6" s="52"/>
    </row>
    <row r="7" spans="1:12" s="22" customFormat="1" ht="21.75" customHeight="1">
      <c r="A7" s="76"/>
      <c r="B7" s="77"/>
      <c r="C7" s="77" t="s">
        <v>24</v>
      </c>
      <c r="D7" s="76"/>
      <c r="E7" s="78"/>
      <c r="F7" s="78"/>
      <c r="G7" s="78"/>
      <c r="H7" s="76"/>
      <c r="I7" s="76"/>
      <c r="J7" s="76"/>
      <c r="K7" s="76"/>
      <c r="L7" s="76"/>
    </row>
    <row r="8" spans="1:12" s="15" customFormat="1" ht="21.75" customHeight="1">
      <c r="A8" s="65"/>
      <c r="B8" s="79"/>
      <c r="C8" s="79"/>
      <c r="D8" s="65" t="s">
        <v>25</v>
      </c>
      <c r="E8" s="80"/>
      <c r="F8" s="80"/>
      <c r="G8" s="80"/>
      <c r="H8" s="65"/>
      <c r="I8" s="65"/>
      <c r="J8" s="65"/>
      <c r="K8" s="65"/>
      <c r="L8" s="65"/>
    </row>
    <row r="9" spans="1:12" s="15" customFormat="1" ht="21.75" customHeight="1">
      <c r="A9" s="65"/>
      <c r="B9" s="79"/>
      <c r="C9" s="79" t="s">
        <v>26</v>
      </c>
      <c r="D9" s="65"/>
      <c r="E9" s="80"/>
      <c r="F9" s="80"/>
      <c r="G9" s="80"/>
      <c r="H9" s="65"/>
      <c r="I9" s="65"/>
      <c r="J9" s="65"/>
      <c r="K9" s="65"/>
      <c r="L9" s="65"/>
    </row>
    <row r="10" spans="1:12" s="15" customFormat="1" ht="21.75" customHeight="1">
      <c r="A10" s="65"/>
      <c r="B10" s="79"/>
      <c r="C10" s="79"/>
      <c r="D10" s="65" t="s">
        <v>27</v>
      </c>
      <c r="E10" s="80" t="s">
        <v>28</v>
      </c>
      <c r="F10" s="80" t="s">
        <v>29</v>
      </c>
      <c r="G10" s="80"/>
      <c r="H10" s="65"/>
      <c r="I10" s="65"/>
      <c r="J10" s="65"/>
      <c r="K10" s="65"/>
      <c r="L10" s="65"/>
    </row>
    <row r="11" spans="1:12" s="15" customFormat="1" ht="21.75" customHeight="1">
      <c r="A11" s="65"/>
      <c r="B11" s="79"/>
      <c r="C11" s="79"/>
      <c r="D11" s="65" t="s">
        <v>30</v>
      </c>
      <c r="E11" s="80" t="s">
        <v>31</v>
      </c>
      <c r="F11" s="80" t="s">
        <v>29</v>
      </c>
      <c r="G11" s="80"/>
      <c r="H11" s="65"/>
      <c r="I11" s="65"/>
      <c r="J11" s="65"/>
      <c r="K11" s="65"/>
      <c r="L11" s="65"/>
    </row>
    <row r="12" spans="1:12" s="15" customFormat="1" ht="21.75" customHeight="1">
      <c r="A12" s="65"/>
      <c r="B12" s="79"/>
      <c r="C12" s="79"/>
      <c r="D12" s="65" t="s">
        <v>32</v>
      </c>
      <c r="E12" s="80" t="s">
        <v>31</v>
      </c>
      <c r="F12" s="80" t="s">
        <v>29</v>
      </c>
      <c r="G12" s="80"/>
      <c r="H12" s="65"/>
      <c r="I12" s="65"/>
      <c r="J12" s="65"/>
      <c r="K12" s="65"/>
      <c r="L12" s="65"/>
    </row>
    <row r="13" spans="1:12" s="15" customFormat="1" ht="21.75" customHeight="1">
      <c r="A13" s="65"/>
      <c r="B13" s="79"/>
      <c r="C13" s="79"/>
      <c r="D13" s="65" t="s">
        <v>33</v>
      </c>
      <c r="E13" s="80" t="s">
        <v>31</v>
      </c>
      <c r="F13" s="80" t="s">
        <v>29</v>
      </c>
      <c r="G13" s="80"/>
      <c r="H13" s="65"/>
      <c r="I13" s="65"/>
      <c r="J13" s="65"/>
      <c r="K13" s="65"/>
      <c r="L13" s="65"/>
    </row>
    <row r="14" spans="1:12" s="15" customFormat="1" ht="21.75" customHeight="1">
      <c r="A14" s="65"/>
      <c r="B14" s="79"/>
      <c r="C14" s="77" t="s">
        <v>34</v>
      </c>
      <c r="D14" s="65"/>
      <c r="E14" s="80"/>
      <c r="F14" s="80"/>
      <c r="G14" s="80"/>
      <c r="H14" s="65"/>
      <c r="I14" s="65"/>
      <c r="J14" s="65"/>
      <c r="K14" s="65"/>
      <c r="L14" s="65"/>
    </row>
    <row r="15" spans="1:12" s="15" customFormat="1" ht="21.75" customHeight="1">
      <c r="A15" s="65"/>
      <c r="B15" s="79"/>
      <c r="C15" s="79"/>
      <c r="D15" s="65" t="s">
        <v>35</v>
      </c>
      <c r="E15" s="80"/>
      <c r="F15" s="80"/>
      <c r="G15" s="80"/>
      <c r="H15" s="65"/>
      <c r="I15" s="65"/>
      <c r="J15" s="65"/>
      <c r="K15" s="65"/>
      <c r="L15" s="65"/>
    </row>
    <row r="16" spans="1:12" s="15" customFormat="1" ht="21.75" customHeight="1">
      <c r="A16" s="65"/>
      <c r="B16" s="79"/>
      <c r="C16" s="77" t="s">
        <v>36</v>
      </c>
      <c r="D16" s="65"/>
      <c r="E16" s="80"/>
      <c r="F16" s="80"/>
      <c r="G16" s="80"/>
      <c r="H16" s="65"/>
      <c r="I16" s="65"/>
      <c r="J16" s="65"/>
      <c r="K16" s="65"/>
      <c r="L16" s="65"/>
    </row>
    <row r="17" spans="1:12" s="15" customFormat="1" ht="21.75" customHeight="1">
      <c r="A17" s="65"/>
      <c r="B17" s="79"/>
      <c r="C17" s="79"/>
      <c r="D17" s="65" t="s">
        <v>37</v>
      </c>
      <c r="E17" s="80"/>
      <c r="F17" s="80"/>
      <c r="G17" s="80"/>
      <c r="H17" s="65"/>
      <c r="I17" s="65"/>
      <c r="J17" s="65"/>
      <c r="K17" s="65"/>
      <c r="L17" s="65"/>
    </row>
    <row r="18" spans="1:12" s="15" customFormat="1" ht="21.75" customHeight="1">
      <c r="A18" s="65"/>
      <c r="B18" s="79"/>
      <c r="C18" s="79" t="s">
        <v>38</v>
      </c>
      <c r="D18" s="65"/>
      <c r="E18" s="80"/>
      <c r="F18" s="80"/>
      <c r="G18" s="80"/>
      <c r="H18" s="65"/>
      <c r="I18" s="65"/>
      <c r="J18" s="65"/>
      <c r="K18" s="65"/>
      <c r="L18" s="65"/>
    </row>
    <row r="19" spans="1:12" s="15" customFormat="1" ht="21.75" customHeight="1">
      <c r="A19" s="65"/>
      <c r="B19" s="79"/>
      <c r="C19" s="77" t="s">
        <v>39</v>
      </c>
      <c r="D19" s="65"/>
      <c r="E19" s="80"/>
      <c r="F19" s="80"/>
      <c r="G19" s="80"/>
      <c r="H19" s="65"/>
      <c r="I19" s="65"/>
      <c r="J19" s="65"/>
      <c r="K19" s="65"/>
      <c r="L19" s="65"/>
    </row>
    <row r="20" spans="1:12" s="15" customFormat="1" ht="21.75" customHeight="1">
      <c r="A20" s="65"/>
      <c r="B20" s="79"/>
      <c r="C20" s="79"/>
      <c r="D20" s="65" t="s">
        <v>40</v>
      </c>
      <c r="E20" s="80"/>
      <c r="F20" s="80"/>
      <c r="G20" s="80"/>
      <c r="H20" s="65"/>
      <c r="I20" s="65"/>
      <c r="J20" s="65"/>
      <c r="K20" s="65"/>
      <c r="L20" s="65"/>
    </row>
    <row r="21" spans="1:12" s="15" customFormat="1" ht="21.75" customHeight="1">
      <c r="A21" s="65"/>
      <c r="B21" s="79"/>
      <c r="C21" s="79"/>
      <c r="D21" s="65" t="s">
        <v>41</v>
      </c>
      <c r="E21" s="80" t="s">
        <v>42</v>
      </c>
      <c r="F21" s="80"/>
      <c r="G21" s="80"/>
      <c r="H21" s="65"/>
      <c r="I21" s="65"/>
      <c r="J21" s="65"/>
      <c r="K21" s="65"/>
      <c r="L21" s="65"/>
    </row>
    <row r="22" spans="1:12" s="15" customFormat="1" ht="21.75" customHeight="1">
      <c r="A22" s="65"/>
      <c r="B22" s="79"/>
      <c r="C22" s="79"/>
      <c r="D22" s="65" t="s">
        <v>43</v>
      </c>
      <c r="E22" s="80" t="s">
        <v>44</v>
      </c>
      <c r="F22" s="80"/>
      <c r="G22" s="80"/>
      <c r="H22" s="65"/>
      <c r="I22" s="65"/>
      <c r="J22" s="65"/>
      <c r="K22" s="65"/>
      <c r="L22" s="65"/>
    </row>
    <row r="23" spans="1:12" s="15" customFormat="1" ht="21.75" customHeight="1">
      <c r="A23" s="65"/>
      <c r="B23" s="79"/>
      <c r="C23" s="79"/>
      <c r="D23" s="65" t="s">
        <v>45</v>
      </c>
      <c r="E23" s="80" t="s">
        <v>46</v>
      </c>
      <c r="F23" s="80"/>
      <c r="G23" s="80"/>
      <c r="H23" s="65"/>
      <c r="I23" s="65"/>
      <c r="J23" s="65"/>
      <c r="K23" s="65"/>
      <c r="L23" s="65"/>
    </row>
    <row r="24" spans="1:12" s="15" customFormat="1" ht="21.75" customHeight="1">
      <c r="A24" s="65"/>
      <c r="B24" s="79"/>
      <c r="C24" s="79"/>
      <c r="D24" s="248" t="s">
        <v>234</v>
      </c>
      <c r="E24" s="80" t="s">
        <v>44</v>
      </c>
      <c r="F24" s="80"/>
      <c r="G24" s="80"/>
      <c r="H24" s="65"/>
      <c r="I24" s="65"/>
      <c r="J24" s="65"/>
      <c r="K24" s="65"/>
      <c r="L24" s="65"/>
    </row>
    <row r="25" spans="1:12" s="15" customFormat="1" ht="21.75" customHeight="1">
      <c r="A25" s="65"/>
      <c r="B25" s="79"/>
      <c r="C25" s="76" t="s">
        <v>47</v>
      </c>
      <c r="D25" s="65"/>
      <c r="E25" s="80"/>
      <c r="F25" s="80"/>
      <c r="G25" s="80"/>
      <c r="H25" s="65"/>
      <c r="I25" s="65"/>
      <c r="J25" s="65"/>
      <c r="K25" s="65"/>
      <c r="L25" s="65"/>
    </row>
    <row r="26" spans="1:12" s="15" customFormat="1" ht="21.75" customHeight="1">
      <c r="A26" s="65"/>
      <c r="B26" s="79"/>
      <c r="C26" s="79"/>
      <c r="D26" s="65" t="s">
        <v>175</v>
      </c>
      <c r="E26" s="80"/>
      <c r="F26" s="80"/>
      <c r="G26" s="80"/>
      <c r="H26" s="65"/>
      <c r="I26" s="65"/>
      <c r="J26" s="65"/>
      <c r="K26" s="65"/>
      <c r="L26" s="65"/>
    </row>
    <row r="27" spans="1:12" s="15" customFormat="1" ht="21.75" customHeight="1">
      <c r="A27" s="65"/>
      <c r="B27" s="79"/>
      <c r="C27" s="79"/>
      <c r="D27" s="65"/>
      <c r="E27" s="80"/>
      <c r="F27" s="80"/>
      <c r="G27" s="80"/>
      <c r="H27" s="65"/>
      <c r="I27" s="65"/>
      <c r="J27" s="65"/>
      <c r="K27" s="65"/>
      <c r="L27" s="65"/>
    </row>
    <row r="28" spans="1:12" s="22" customFormat="1" ht="21.75" customHeight="1">
      <c r="A28" s="76" t="s">
        <v>48</v>
      </c>
      <c r="B28" s="77"/>
      <c r="C28" s="77"/>
      <c r="D28" s="76"/>
      <c r="E28" s="78"/>
      <c r="F28" s="78"/>
      <c r="G28" s="78"/>
      <c r="H28" s="76"/>
      <c r="I28" s="76"/>
      <c r="J28" s="76"/>
      <c r="K28" s="76"/>
      <c r="L28" s="76"/>
    </row>
    <row r="29" spans="1:12" s="15" customFormat="1" ht="21.75" customHeight="1">
      <c r="A29" s="65"/>
      <c r="B29" s="79"/>
      <c r="C29" s="81" t="s">
        <v>49</v>
      </c>
      <c r="D29" s="65" t="s">
        <v>50</v>
      </c>
      <c r="E29" s="80"/>
      <c r="F29" s="80"/>
      <c r="G29" s="80"/>
      <c r="H29" s="65"/>
      <c r="I29" s="65"/>
      <c r="J29" s="65"/>
      <c r="K29" s="65"/>
      <c r="L29" s="65"/>
    </row>
    <row r="30" spans="1:12" s="15" customFormat="1" ht="21.75" customHeight="1">
      <c r="A30" s="65"/>
      <c r="B30" s="79"/>
      <c r="C30" s="81"/>
      <c r="D30" s="65" t="s">
        <v>51</v>
      </c>
      <c r="E30" s="80"/>
      <c r="F30" s="80"/>
      <c r="G30" s="80"/>
      <c r="H30" s="65"/>
      <c r="I30" s="65"/>
      <c r="J30" s="65"/>
      <c r="K30" s="65"/>
      <c r="L30" s="65"/>
    </row>
    <row r="31" spans="1:12" s="15" customFormat="1" ht="21.75" customHeight="1">
      <c r="A31" s="65"/>
      <c r="B31" s="79"/>
      <c r="C31" s="81" t="s">
        <v>52</v>
      </c>
      <c r="D31" s="65"/>
      <c r="E31" s="80"/>
      <c r="F31" s="80"/>
      <c r="G31" s="80"/>
      <c r="H31" s="65"/>
      <c r="I31" s="65"/>
      <c r="J31" s="65"/>
      <c r="K31" s="65"/>
      <c r="L31" s="65"/>
    </row>
    <row r="32" spans="1:12" s="15" customFormat="1" ht="21.75" customHeight="1">
      <c r="A32" s="65"/>
      <c r="B32" s="79"/>
      <c r="C32" s="81" t="s">
        <v>235</v>
      </c>
      <c r="D32" s="65"/>
      <c r="E32" s="80"/>
      <c r="F32" s="80"/>
      <c r="G32" s="80"/>
      <c r="H32" s="65"/>
      <c r="I32" s="65"/>
      <c r="J32" s="65"/>
      <c r="K32" s="65"/>
      <c r="L32" s="65"/>
    </row>
    <row r="33" spans="1:12" s="15" customFormat="1" ht="21.75" customHeight="1">
      <c r="A33" s="65"/>
      <c r="B33" s="79"/>
      <c r="C33" s="81" t="s">
        <v>236</v>
      </c>
      <c r="D33" s="65"/>
      <c r="E33" s="80"/>
      <c r="F33" s="80"/>
      <c r="G33" s="80"/>
      <c r="H33" s="65"/>
      <c r="I33" s="65"/>
      <c r="J33" s="65"/>
      <c r="K33" s="65"/>
      <c r="L33" s="65"/>
    </row>
    <row r="34" spans="1:12" s="15" customFormat="1" ht="21.75" customHeight="1">
      <c r="A34" s="65"/>
      <c r="B34" s="79"/>
      <c r="C34" s="81" t="s">
        <v>262</v>
      </c>
      <c r="D34" s="259" t="s">
        <v>263</v>
      </c>
      <c r="E34" s="80"/>
      <c r="F34" s="80"/>
      <c r="G34" s="80"/>
      <c r="H34" s="65"/>
      <c r="I34" s="65"/>
      <c r="J34" s="65"/>
      <c r="K34" s="65"/>
      <c r="L34" s="65"/>
    </row>
    <row r="35" spans="1:12" s="15" customFormat="1" ht="21.75" customHeight="1">
      <c r="A35" s="65"/>
      <c r="B35" s="79"/>
      <c r="C35" s="81"/>
      <c r="D35" s="368" t="s">
        <v>315</v>
      </c>
      <c r="E35" s="80"/>
      <c r="F35" s="80"/>
      <c r="G35" s="80"/>
      <c r="H35" s="65"/>
      <c r="I35" s="65"/>
      <c r="J35" s="65"/>
      <c r="K35" s="65"/>
      <c r="L35" s="65"/>
    </row>
    <row r="36" spans="1:12" s="15" customFormat="1" ht="21.75" customHeight="1">
      <c r="A36" s="65"/>
      <c r="B36" s="79"/>
      <c r="C36" s="81"/>
      <c r="D36" s="65"/>
      <c r="E36" s="80"/>
      <c r="F36" s="80"/>
      <c r="G36" s="80"/>
      <c r="H36" s="65"/>
      <c r="I36" s="65"/>
      <c r="J36" s="65"/>
      <c r="K36" s="65"/>
      <c r="L36" s="65"/>
    </row>
    <row r="37" spans="1:12" s="15" customFormat="1" ht="21.75" customHeight="1">
      <c r="A37" s="65"/>
      <c r="B37" s="79"/>
      <c r="C37" s="81"/>
      <c r="D37" s="65"/>
      <c r="E37" s="80"/>
      <c r="F37" s="80"/>
      <c r="G37" s="80"/>
      <c r="H37" s="65"/>
      <c r="I37" s="65"/>
      <c r="J37" s="65"/>
      <c r="K37" s="65"/>
      <c r="L37" s="65"/>
    </row>
    <row r="38" spans="1:12" s="15" customFormat="1" ht="21.75" customHeight="1">
      <c r="A38" s="65"/>
      <c r="B38" s="79"/>
      <c r="C38" s="79"/>
      <c r="D38" s="65"/>
      <c r="E38" s="80"/>
      <c r="F38" s="80"/>
      <c r="G38" s="80"/>
      <c r="H38" s="65"/>
      <c r="I38" s="65"/>
      <c r="J38" s="65"/>
      <c r="K38" s="65"/>
      <c r="L38" s="65"/>
    </row>
    <row r="39" spans="1:12" s="15" customFormat="1" ht="21.75" customHeight="1">
      <c r="A39" s="65"/>
      <c r="B39" s="79"/>
      <c r="C39" s="79"/>
      <c r="D39" s="65"/>
      <c r="E39" s="80"/>
      <c r="F39" s="80"/>
      <c r="G39" s="80"/>
      <c r="H39" s="65"/>
      <c r="I39" s="65"/>
      <c r="J39" s="65"/>
      <c r="K39" s="65"/>
      <c r="L39" s="65"/>
    </row>
    <row r="40" spans="1:12" s="15" customFormat="1" ht="21.75" customHeight="1">
      <c r="A40" s="65"/>
      <c r="B40" s="79"/>
      <c r="C40" s="79"/>
      <c r="D40" s="65"/>
      <c r="E40" s="80"/>
      <c r="F40" s="80"/>
      <c r="G40" s="80"/>
      <c r="H40" s="65"/>
      <c r="I40" s="65"/>
      <c r="J40" s="65"/>
      <c r="K40" s="65"/>
      <c r="L40" s="65"/>
    </row>
    <row r="41" spans="1:12" s="15" customFormat="1" ht="21.75" customHeight="1">
      <c r="A41" s="65"/>
      <c r="B41" s="79"/>
      <c r="C41" s="79"/>
      <c r="D41" s="65"/>
      <c r="E41" s="80"/>
      <c r="F41" s="80"/>
      <c r="G41" s="80"/>
      <c r="H41" s="65"/>
      <c r="I41" s="65"/>
      <c r="J41" s="65"/>
      <c r="K41" s="65"/>
      <c r="L41" s="65"/>
    </row>
    <row r="42" spans="1:12" s="15" customFormat="1" ht="21.75" customHeight="1">
      <c r="A42" s="65"/>
      <c r="B42" s="79"/>
      <c r="C42" s="79"/>
      <c r="D42" s="65"/>
      <c r="E42" s="80"/>
      <c r="F42" s="80"/>
      <c r="G42" s="80"/>
      <c r="H42" s="65"/>
      <c r="I42" s="65"/>
      <c r="J42" s="65"/>
      <c r="K42" s="65"/>
      <c r="L42" s="65"/>
    </row>
    <row r="43" spans="1:12" s="15" customFormat="1" ht="21.75" customHeight="1">
      <c r="A43" s="65"/>
      <c r="B43" s="79"/>
      <c r="C43" s="79"/>
      <c r="D43" s="65"/>
      <c r="E43" s="80"/>
      <c r="F43" s="80"/>
      <c r="G43" s="80"/>
      <c r="H43" s="65"/>
      <c r="I43" s="65"/>
      <c r="J43" s="65"/>
      <c r="K43" s="65"/>
      <c r="L43" s="65"/>
    </row>
    <row r="44" spans="1:12" s="15" customFormat="1" ht="21.75" customHeight="1">
      <c r="A44" s="65"/>
      <c r="B44" s="79"/>
      <c r="C44" s="79"/>
      <c r="D44" s="65"/>
      <c r="E44" s="80"/>
      <c r="F44" s="80"/>
      <c r="G44" s="80"/>
      <c r="H44" s="65"/>
      <c r="I44" s="65"/>
      <c r="J44" s="65"/>
      <c r="K44" s="65"/>
      <c r="L44" s="65"/>
    </row>
    <row r="45" spans="1:12" s="15" customFormat="1" ht="21.75" customHeight="1">
      <c r="A45" s="65"/>
      <c r="B45" s="79"/>
      <c r="C45" s="79"/>
      <c r="D45" s="65"/>
      <c r="E45" s="80"/>
      <c r="F45" s="80"/>
      <c r="G45" s="80"/>
      <c r="H45" s="65"/>
      <c r="I45" s="65"/>
      <c r="J45" s="65"/>
      <c r="K45" s="65"/>
      <c r="L45" s="65"/>
    </row>
    <row r="46" spans="1:12" s="15" customFormat="1" ht="21.75" customHeight="1">
      <c r="A46" s="65"/>
      <c r="B46" s="79"/>
      <c r="C46" s="79"/>
      <c r="D46" s="65"/>
      <c r="E46" s="80"/>
      <c r="F46" s="80"/>
      <c r="G46" s="80"/>
      <c r="H46" s="65"/>
      <c r="I46" s="65"/>
      <c r="J46" s="65"/>
      <c r="K46" s="65"/>
      <c r="L46" s="65"/>
    </row>
    <row r="47" spans="1:12" s="15" customFormat="1" ht="21.75" customHeight="1">
      <c r="A47" s="65"/>
      <c r="B47" s="79"/>
      <c r="C47" s="79"/>
      <c r="D47" s="65"/>
      <c r="E47" s="80"/>
      <c r="F47" s="80"/>
      <c r="G47" s="80"/>
      <c r="H47" s="65"/>
      <c r="I47" s="65"/>
      <c r="J47" s="65"/>
      <c r="K47" s="65"/>
      <c r="L47" s="65"/>
    </row>
    <row r="48" spans="1:12" s="15" customFormat="1" ht="21.75" customHeight="1">
      <c r="A48" s="65"/>
      <c r="B48" s="79"/>
      <c r="C48" s="79"/>
      <c r="D48" s="65"/>
      <c r="E48" s="80"/>
      <c r="F48" s="80"/>
      <c r="G48" s="80"/>
      <c r="H48" s="65"/>
      <c r="I48" s="65"/>
      <c r="J48" s="65"/>
      <c r="K48" s="65"/>
      <c r="L48" s="65"/>
    </row>
    <row r="49" spans="1:12" s="15" customFormat="1" ht="21.75" customHeight="1">
      <c r="A49" s="65"/>
      <c r="B49" s="79"/>
      <c r="C49" s="79"/>
      <c r="D49" s="65"/>
      <c r="E49" s="80"/>
      <c r="F49" s="80"/>
      <c r="G49" s="80"/>
      <c r="H49" s="65"/>
      <c r="I49" s="65"/>
      <c r="J49" s="65"/>
      <c r="K49" s="65"/>
      <c r="L49" s="65"/>
    </row>
    <row r="50" spans="1:12" s="15" customFormat="1" ht="21.75" customHeight="1">
      <c r="A50" s="65"/>
      <c r="B50" s="79"/>
      <c r="C50" s="79"/>
      <c r="D50" s="65"/>
      <c r="E50" s="80"/>
      <c r="F50" s="80"/>
      <c r="G50" s="80"/>
      <c r="H50" s="65"/>
      <c r="I50" s="65"/>
      <c r="J50" s="65"/>
      <c r="K50" s="65"/>
      <c r="L50" s="65"/>
    </row>
    <row r="51" spans="1:12" s="15" customFormat="1" ht="21.75" customHeight="1">
      <c r="A51" s="65"/>
      <c r="B51" s="79"/>
      <c r="C51" s="79"/>
      <c r="D51" s="65"/>
      <c r="E51" s="80"/>
      <c r="F51" s="80"/>
      <c r="G51" s="80"/>
      <c r="H51" s="65"/>
      <c r="I51" s="65"/>
      <c r="J51" s="65"/>
      <c r="K51" s="65"/>
      <c r="L51" s="65"/>
    </row>
    <row r="52" spans="1:12" s="15" customFormat="1" ht="21.75" customHeight="1">
      <c r="B52" s="49"/>
      <c r="C52" s="49"/>
      <c r="D52" s="51"/>
      <c r="E52" s="50"/>
      <c r="F52" s="50"/>
      <c r="G52" s="50"/>
    </row>
    <row r="53" spans="1:12" s="15" customFormat="1" ht="21.75" customHeight="1">
      <c r="B53" s="49"/>
      <c r="C53" s="49"/>
      <c r="D53" s="51"/>
      <c r="E53" s="50"/>
      <c r="F53" s="50"/>
      <c r="G53" s="50"/>
    </row>
    <row r="54" spans="1:12" s="15" customFormat="1" ht="21.75" customHeight="1">
      <c r="B54" s="49"/>
      <c r="C54" s="49"/>
      <c r="D54" s="51"/>
      <c r="E54" s="50"/>
      <c r="F54" s="50"/>
      <c r="G54" s="50"/>
    </row>
    <row r="55" spans="1:12" s="15" customFormat="1" ht="21.75" customHeight="1">
      <c r="B55" s="49"/>
      <c r="C55" s="49"/>
      <c r="D55" s="51"/>
      <c r="E55" s="50"/>
      <c r="F55" s="50"/>
      <c r="G55" s="50"/>
    </row>
    <row r="56" spans="1:12" s="15" customFormat="1" ht="21.75" customHeight="1">
      <c r="B56" s="49"/>
      <c r="C56" s="49"/>
      <c r="D56" s="51"/>
      <c r="E56" s="50"/>
      <c r="F56" s="50"/>
      <c r="G56" s="50"/>
    </row>
    <row r="57" spans="1:12" s="15" customFormat="1" ht="21.75" customHeight="1">
      <c r="B57" s="49"/>
      <c r="C57" s="49"/>
      <c r="D57" s="51"/>
      <c r="E57" s="50"/>
      <c r="F57" s="50"/>
      <c r="G57" s="50"/>
    </row>
    <row r="58" spans="1:12" s="15" customFormat="1" ht="21.75" customHeight="1">
      <c r="B58" s="49"/>
      <c r="C58" s="49"/>
      <c r="D58" s="51"/>
      <c r="E58" s="50"/>
      <c r="F58" s="50"/>
      <c r="G58" s="50"/>
    </row>
    <row r="59" spans="1:12" s="15" customFormat="1" ht="21.75" customHeight="1">
      <c r="B59" s="49"/>
      <c r="C59" s="49"/>
      <c r="D59" s="51"/>
      <c r="E59" s="50"/>
      <c r="F59" s="50"/>
      <c r="G59" s="50"/>
    </row>
    <row r="60" spans="1:12" s="15" customFormat="1" ht="21.75" customHeight="1">
      <c r="B60" s="49"/>
      <c r="C60" s="49"/>
      <c r="D60" s="51"/>
      <c r="E60" s="50"/>
      <c r="F60" s="50"/>
      <c r="G60" s="50"/>
    </row>
    <row r="61" spans="1:12" s="15" customFormat="1" ht="21.75" customHeight="1">
      <c r="B61" s="49"/>
      <c r="C61" s="49"/>
      <c r="D61" s="51"/>
      <c r="E61" s="50"/>
      <c r="F61" s="50"/>
      <c r="G61" s="50"/>
    </row>
    <row r="62" spans="1:12" s="15" customFormat="1" ht="21.75" customHeight="1">
      <c r="B62" s="49"/>
      <c r="C62" s="49"/>
      <c r="D62" s="51"/>
      <c r="E62" s="50"/>
      <c r="F62" s="50"/>
      <c r="G62" s="50"/>
    </row>
    <row r="63" spans="1:12" s="15" customFormat="1" ht="21.75" customHeight="1">
      <c r="B63" s="49"/>
      <c r="C63" s="49"/>
      <c r="D63" s="51"/>
      <c r="E63" s="50"/>
      <c r="F63" s="50"/>
      <c r="G63" s="50"/>
    </row>
    <row r="64" spans="1:12" s="15" customFormat="1" ht="21.75" customHeight="1">
      <c r="B64" s="49"/>
      <c r="C64" s="49"/>
      <c r="D64" s="51"/>
      <c r="E64" s="50"/>
      <c r="F64" s="50"/>
      <c r="G64" s="50"/>
    </row>
    <row r="65" spans="2:7" s="15" customFormat="1" ht="21.75" customHeight="1">
      <c r="B65" s="49"/>
      <c r="C65" s="49"/>
      <c r="D65" s="51"/>
      <c r="E65" s="50"/>
      <c r="F65" s="50"/>
      <c r="G65" s="50"/>
    </row>
    <row r="66" spans="2:7" s="15" customFormat="1" ht="21.75" customHeight="1">
      <c r="B66" s="49"/>
      <c r="C66" s="49"/>
      <c r="D66" s="51"/>
      <c r="E66" s="50"/>
      <c r="F66" s="50"/>
      <c r="G66" s="50"/>
    </row>
    <row r="67" spans="2:7" s="15" customFormat="1" ht="21.75" customHeight="1">
      <c r="B67" s="49"/>
      <c r="C67" s="49"/>
      <c r="D67" s="51"/>
      <c r="E67" s="50"/>
      <c r="F67" s="50"/>
      <c r="G67" s="50"/>
    </row>
    <row r="68" spans="2:7" s="15" customFormat="1" ht="21.75" customHeight="1">
      <c r="B68" s="49"/>
      <c r="C68" s="49"/>
      <c r="D68" s="51"/>
      <c r="E68" s="50"/>
      <c r="F68" s="50"/>
      <c r="G68" s="50"/>
    </row>
    <row r="69" spans="2:7" s="15" customFormat="1" ht="21.75" customHeight="1">
      <c r="B69" s="49"/>
      <c r="C69" s="49"/>
      <c r="D69" s="51"/>
      <c r="E69" s="50"/>
      <c r="F69" s="50"/>
      <c r="G69" s="50"/>
    </row>
    <row r="70" spans="2:7" s="15" customFormat="1" ht="21.75" customHeight="1">
      <c r="B70" s="49"/>
      <c r="C70" s="49"/>
      <c r="D70" s="51"/>
      <c r="E70" s="50"/>
      <c r="F70" s="50"/>
      <c r="G70" s="50"/>
    </row>
    <row r="71" spans="2:7" s="15" customFormat="1" ht="21.75" customHeight="1">
      <c r="B71" s="49"/>
      <c r="C71" s="49"/>
      <c r="D71" s="51"/>
      <c r="E71" s="50"/>
      <c r="F71" s="50"/>
      <c r="G71" s="50"/>
    </row>
    <row r="72" spans="2:7" s="15" customFormat="1" ht="21.75" customHeight="1">
      <c r="B72" s="49"/>
      <c r="C72" s="49"/>
      <c r="D72" s="51"/>
      <c r="E72" s="50"/>
      <c r="F72" s="50"/>
      <c r="G72" s="50"/>
    </row>
    <row r="73" spans="2:7" s="15" customFormat="1" ht="21.75" customHeight="1">
      <c r="B73" s="49"/>
      <c r="C73" s="49"/>
      <c r="D73" s="51"/>
      <c r="E73" s="50"/>
      <c r="F73" s="50"/>
      <c r="G73" s="50"/>
    </row>
    <row r="74" spans="2:7" s="15" customFormat="1" ht="21.75" customHeight="1">
      <c r="B74" s="49"/>
      <c r="C74" s="49"/>
      <c r="D74" s="51"/>
      <c r="E74" s="50"/>
      <c r="F74" s="50"/>
      <c r="G74" s="50"/>
    </row>
    <row r="75" spans="2:7" s="15" customFormat="1" ht="21.75" customHeight="1">
      <c r="B75" s="49"/>
      <c r="C75" s="49"/>
      <c r="D75" s="51"/>
      <c r="E75" s="50"/>
      <c r="F75" s="50"/>
      <c r="G75" s="50"/>
    </row>
    <row r="76" spans="2:7" s="15" customFormat="1" ht="21.75" customHeight="1">
      <c r="B76" s="49"/>
      <c r="C76" s="49"/>
      <c r="D76" s="51"/>
      <c r="E76" s="50"/>
      <c r="F76" s="50"/>
      <c r="G76" s="50"/>
    </row>
    <row r="77" spans="2:7" s="15" customFormat="1" ht="21.75" customHeight="1">
      <c r="B77" s="49"/>
      <c r="C77" s="49"/>
      <c r="D77" s="51"/>
      <c r="E77" s="50"/>
      <c r="F77" s="50"/>
      <c r="G77" s="50"/>
    </row>
  </sheetData>
  <mergeCells count="3">
    <mergeCell ref="A2:F2"/>
    <mergeCell ref="A3:F3"/>
    <mergeCell ref="A4:F4"/>
  </mergeCells>
  <pageMargins left="0.79" right="0.31496062992125984" top="0.55118110236220474" bottom="0.55118110236220474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Q22" sqref="Q22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M40"/>
  <sheetViews>
    <sheetView tabSelected="1" topLeftCell="A19" workbookViewId="0">
      <selection activeCell="G12" sqref="G12"/>
    </sheetView>
  </sheetViews>
  <sheetFormatPr defaultColWidth="9.140625" defaultRowHeight="21.75" customHeight="1"/>
  <cols>
    <col min="1" max="1" width="2.140625" style="3" customWidth="1"/>
    <col min="2" max="2" width="4.140625" style="4" customWidth="1"/>
    <col min="3" max="3" width="22.140625" style="20" customWidth="1"/>
    <col min="4" max="5" width="13.28515625" style="5" customWidth="1"/>
    <col min="6" max="6" width="19.7109375" style="5" customWidth="1"/>
    <col min="7" max="8" width="13.28515625" style="5" customWidth="1"/>
    <col min="9" max="16384" width="9.140625" style="3"/>
  </cols>
  <sheetData>
    <row r="1" spans="1:13" ht="21.75" customHeight="1">
      <c r="A1" s="82"/>
      <c r="B1" s="83"/>
      <c r="C1" s="84"/>
      <c r="D1" s="85"/>
      <c r="E1" s="85"/>
      <c r="F1" s="85"/>
      <c r="G1" s="85"/>
      <c r="H1" s="86"/>
      <c r="I1" s="82"/>
      <c r="J1" s="82"/>
      <c r="K1" s="82"/>
      <c r="L1" s="82"/>
      <c r="M1" s="82"/>
    </row>
    <row r="2" spans="1:13" ht="21.75" customHeight="1">
      <c r="A2" s="386" t="str">
        <f>+งบ!A3</f>
        <v>เทศบาลตำบลปรางค์กู่  อำเภอปรางค์กู่  จังหวัดศรีสะเกษ</v>
      </c>
      <c r="B2" s="386"/>
      <c r="C2" s="386"/>
      <c r="D2" s="386"/>
      <c r="E2" s="386"/>
      <c r="F2" s="386"/>
      <c r="G2" s="386"/>
      <c r="H2" s="386"/>
      <c r="I2" s="82"/>
      <c r="J2" s="82"/>
      <c r="K2" s="82"/>
      <c r="L2" s="82"/>
      <c r="M2" s="82"/>
    </row>
    <row r="3" spans="1:13" ht="21.75" customHeight="1">
      <c r="A3" s="387" t="s">
        <v>53</v>
      </c>
      <c r="B3" s="387"/>
      <c r="C3" s="387"/>
      <c r="D3" s="387"/>
      <c r="E3" s="387"/>
      <c r="F3" s="387"/>
      <c r="G3" s="387"/>
      <c r="H3" s="387"/>
      <c r="I3" s="82"/>
      <c r="J3" s="82"/>
      <c r="K3" s="82"/>
      <c r="L3" s="82"/>
      <c r="M3" s="82"/>
    </row>
    <row r="4" spans="1:13" ht="21.75" customHeight="1">
      <c r="A4" s="388" t="s">
        <v>241</v>
      </c>
      <c r="B4" s="388"/>
      <c r="C4" s="388"/>
      <c r="D4" s="388"/>
      <c r="E4" s="388"/>
      <c r="F4" s="388"/>
      <c r="G4" s="388"/>
      <c r="H4" s="388"/>
      <c r="I4" s="82"/>
      <c r="J4" s="82"/>
      <c r="K4" s="82"/>
      <c r="L4" s="82"/>
      <c r="M4" s="82"/>
    </row>
    <row r="5" spans="1:13" ht="11.25" customHeight="1">
      <c r="A5" s="87"/>
      <c r="B5" s="87"/>
      <c r="C5" s="87"/>
      <c r="D5" s="87"/>
      <c r="E5" s="252"/>
      <c r="F5" s="87"/>
      <c r="G5" s="252"/>
      <c r="H5" s="87"/>
      <c r="I5" s="82"/>
      <c r="J5" s="82"/>
      <c r="K5" s="82"/>
      <c r="L5" s="82"/>
      <c r="M5" s="82"/>
    </row>
    <row r="6" spans="1:13" ht="21.75" customHeight="1">
      <c r="A6" s="88" t="s">
        <v>54</v>
      </c>
      <c r="B6" s="89"/>
      <c r="C6" s="88"/>
      <c r="D6" s="90"/>
      <c r="E6" s="266"/>
      <c r="F6" s="90"/>
      <c r="G6" s="90"/>
      <c r="H6" s="90"/>
      <c r="I6" s="82"/>
      <c r="J6" s="82"/>
      <c r="K6" s="82"/>
      <c r="L6" s="82"/>
      <c r="M6" s="82"/>
    </row>
    <row r="7" spans="1:13" s="6" customFormat="1" ht="21.75" customHeight="1">
      <c r="A7" s="389" t="s">
        <v>55</v>
      </c>
      <c r="B7" s="389"/>
      <c r="C7" s="389"/>
      <c r="D7" s="392" t="s">
        <v>56</v>
      </c>
      <c r="E7" s="393"/>
      <c r="F7" s="390" t="s">
        <v>57</v>
      </c>
      <c r="G7" s="391"/>
      <c r="H7" s="391"/>
      <c r="I7" s="91"/>
      <c r="J7" s="91"/>
      <c r="K7" s="91"/>
      <c r="L7" s="91"/>
      <c r="M7" s="91"/>
    </row>
    <row r="8" spans="1:13" s="6" customFormat="1" ht="21.75" customHeight="1">
      <c r="A8" s="389"/>
      <c r="B8" s="389"/>
      <c r="C8" s="389"/>
      <c r="D8" s="394"/>
      <c r="E8" s="395"/>
      <c r="F8" s="297" t="s">
        <v>58</v>
      </c>
      <c r="G8" s="396" t="s">
        <v>59</v>
      </c>
      <c r="H8" s="390"/>
      <c r="I8" s="91"/>
      <c r="J8" s="91"/>
      <c r="K8" s="91"/>
      <c r="L8" s="91"/>
      <c r="M8" s="91"/>
    </row>
    <row r="9" spans="1:13" s="6" customFormat="1" ht="21.75" customHeight="1">
      <c r="A9" s="260"/>
      <c r="B9" s="261"/>
      <c r="C9" s="262"/>
      <c r="D9" s="263" t="s">
        <v>239</v>
      </c>
      <c r="E9" s="309" t="s">
        <v>240</v>
      </c>
      <c r="F9" s="264"/>
      <c r="G9" s="298" t="s">
        <v>239</v>
      </c>
      <c r="H9" s="263" t="s">
        <v>240</v>
      </c>
      <c r="I9" s="91"/>
      <c r="J9" s="91"/>
      <c r="K9" s="91"/>
      <c r="L9" s="91"/>
      <c r="M9" s="91"/>
    </row>
    <row r="10" spans="1:13" s="7" customFormat="1" ht="24.75" customHeight="1">
      <c r="A10" s="92" t="s">
        <v>60</v>
      </c>
      <c r="B10" s="93"/>
      <c r="C10" s="94"/>
      <c r="D10" s="95"/>
      <c r="E10" s="95"/>
      <c r="F10" s="310"/>
      <c r="G10" s="96"/>
      <c r="H10" s="96"/>
      <c r="I10" s="97"/>
      <c r="J10" s="97"/>
      <c r="K10" s="97"/>
      <c r="L10" s="97"/>
      <c r="M10" s="97"/>
    </row>
    <row r="11" spans="1:13" ht="21.75" customHeight="1">
      <c r="A11" s="98"/>
      <c r="B11" s="99" t="s">
        <v>61</v>
      </c>
      <c r="C11" s="100" t="s">
        <v>62</v>
      </c>
      <c r="D11" s="101">
        <v>4038000</v>
      </c>
      <c r="E11" s="101">
        <v>4038000</v>
      </c>
      <c r="F11" s="102" t="s">
        <v>63</v>
      </c>
      <c r="G11" s="102">
        <v>39532351</v>
      </c>
      <c r="H11" s="102">
        <v>39849861</v>
      </c>
      <c r="I11" s="82"/>
      <c r="J11" s="82"/>
      <c r="K11" s="82"/>
      <c r="L11" s="82"/>
      <c r="M11" s="82"/>
    </row>
    <row r="12" spans="1:13" ht="21.75" customHeight="1">
      <c r="A12" s="98"/>
      <c r="B12" s="99" t="s">
        <v>64</v>
      </c>
      <c r="C12" s="100" t="s">
        <v>65</v>
      </c>
      <c r="D12" s="101">
        <v>18723346.219999999</v>
      </c>
      <c r="E12" s="101">
        <v>18723346.219999999</v>
      </c>
      <c r="F12" s="103" t="s">
        <v>66</v>
      </c>
      <c r="G12" s="102">
        <v>1343730</v>
      </c>
      <c r="H12" s="102">
        <v>1343730</v>
      </c>
      <c r="I12" s="82"/>
      <c r="J12" s="82"/>
      <c r="K12" s="82"/>
      <c r="L12" s="82"/>
      <c r="M12" s="82"/>
    </row>
    <row r="13" spans="1:13" ht="21.75" customHeight="1">
      <c r="A13" s="98"/>
      <c r="B13" s="99" t="s">
        <v>67</v>
      </c>
      <c r="C13" s="100" t="s">
        <v>68</v>
      </c>
      <c r="D13" s="101">
        <v>4953300</v>
      </c>
      <c r="E13" s="101">
        <v>5090910</v>
      </c>
      <c r="F13" s="102" t="s">
        <v>69</v>
      </c>
      <c r="G13" s="102">
        <v>3756000</v>
      </c>
      <c r="H13" s="102">
        <v>3756000</v>
      </c>
      <c r="I13" s="82"/>
      <c r="J13" s="82"/>
      <c r="K13" s="82"/>
      <c r="L13" s="82"/>
      <c r="M13" s="82"/>
    </row>
    <row r="14" spans="1:13" ht="21.75" customHeight="1">
      <c r="A14" s="98"/>
      <c r="B14" s="99"/>
      <c r="C14" s="100"/>
      <c r="D14" s="101"/>
      <c r="E14" s="101"/>
      <c r="F14" s="102" t="s">
        <v>70</v>
      </c>
      <c r="G14" s="102">
        <v>3438358.22</v>
      </c>
      <c r="H14" s="102">
        <v>3438358.22</v>
      </c>
      <c r="I14" s="82"/>
      <c r="J14" s="82"/>
      <c r="K14" s="82"/>
      <c r="L14" s="82"/>
      <c r="M14" s="82"/>
    </row>
    <row r="15" spans="1:13" ht="21.75" customHeight="1">
      <c r="A15" s="104" t="s">
        <v>71</v>
      </c>
      <c r="B15" s="97"/>
      <c r="C15" s="105"/>
      <c r="D15" s="106"/>
      <c r="E15" s="106"/>
      <c r="F15" s="102"/>
      <c r="G15" s="102"/>
      <c r="H15" s="102"/>
      <c r="I15" s="82"/>
      <c r="J15" s="82"/>
      <c r="K15" s="82"/>
      <c r="L15" s="82"/>
      <c r="M15" s="82"/>
    </row>
    <row r="16" spans="1:13" s="7" customFormat="1" ht="21.75" customHeight="1">
      <c r="A16" s="104"/>
      <c r="B16" s="107" t="s">
        <v>61</v>
      </c>
      <c r="C16" s="108" t="s">
        <v>72</v>
      </c>
      <c r="D16" s="109">
        <v>1459880</v>
      </c>
      <c r="E16" s="109">
        <v>1498680</v>
      </c>
      <c r="F16" s="102"/>
      <c r="G16" s="102"/>
      <c r="H16" s="102"/>
      <c r="I16" s="97"/>
      <c r="J16" s="97"/>
      <c r="K16" s="97"/>
      <c r="L16" s="97"/>
      <c r="M16" s="97"/>
    </row>
    <row r="17" spans="1:13" s="7" customFormat="1" ht="21.75" customHeight="1">
      <c r="A17" s="104"/>
      <c r="B17" s="107" t="s">
        <v>64</v>
      </c>
      <c r="C17" s="108" t="s">
        <v>73</v>
      </c>
      <c r="D17" s="110">
        <v>14697500</v>
      </c>
      <c r="E17" s="110">
        <v>14697500</v>
      </c>
      <c r="F17" s="102"/>
      <c r="G17" s="102"/>
      <c r="H17" s="102"/>
      <c r="I17" s="97"/>
      <c r="J17" s="97"/>
      <c r="K17" s="97"/>
      <c r="L17" s="97"/>
      <c r="M17" s="97"/>
    </row>
    <row r="18" spans="1:13" s="7" customFormat="1" ht="21.75" customHeight="1">
      <c r="A18" s="104"/>
      <c r="B18" s="107" t="s">
        <v>67</v>
      </c>
      <c r="C18" s="108" t="s">
        <v>74</v>
      </c>
      <c r="D18" s="110">
        <v>322000</v>
      </c>
      <c r="E18" s="110">
        <v>322000</v>
      </c>
      <c r="F18" s="102"/>
      <c r="G18" s="102"/>
      <c r="H18" s="102"/>
      <c r="I18" s="97"/>
      <c r="J18" s="97"/>
      <c r="K18" s="97"/>
      <c r="L18" s="97"/>
      <c r="M18" s="97"/>
    </row>
    <row r="19" spans="1:13" s="7" customFormat="1" ht="21.75" customHeight="1">
      <c r="A19" s="104"/>
      <c r="B19" s="107" t="s">
        <v>75</v>
      </c>
      <c r="C19" s="108" t="s">
        <v>76</v>
      </c>
      <c r="D19" s="110">
        <v>377400</v>
      </c>
      <c r="E19" s="110">
        <v>377400</v>
      </c>
      <c r="F19" s="102"/>
      <c r="G19" s="102"/>
      <c r="H19" s="102"/>
      <c r="I19" s="97"/>
      <c r="J19" s="97"/>
      <c r="K19" s="97"/>
      <c r="L19" s="97"/>
      <c r="M19" s="97"/>
    </row>
    <row r="20" spans="1:13" s="7" customFormat="1" ht="21.75" customHeight="1">
      <c r="A20" s="104"/>
      <c r="B20" s="107" t="s">
        <v>77</v>
      </c>
      <c r="C20" s="97" t="s">
        <v>78</v>
      </c>
      <c r="D20" s="110">
        <v>194200</v>
      </c>
      <c r="E20" s="110">
        <v>194200</v>
      </c>
      <c r="F20" s="102"/>
      <c r="G20" s="102"/>
      <c r="H20" s="102"/>
      <c r="I20" s="97"/>
      <c r="J20" s="97"/>
      <c r="K20" s="97"/>
      <c r="L20" s="97"/>
      <c r="M20" s="97"/>
    </row>
    <row r="21" spans="1:13" s="7" customFormat="1" ht="21.75" customHeight="1">
      <c r="A21" s="104"/>
      <c r="B21" s="107" t="s">
        <v>79</v>
      </c>
      <c r="C21" s="108" t="s">
        <v>80</v>
      </c>
      <c r="D21" s="110">
        <v>75900</v>
      </c>
      <c r="E21" s="110">
        <v>75900</v>
      </c>
      <c r="F21" s="102"/>
      <c r="G21" s="102"/>
      <c r="H21" s="102"/>
      <c r="I21" s="97"/>
      <c r="J21" s="97"/>
      <c r="K21" s="97"/>
      <c r="L21" s="97"/>
      <c r="M21" s="97"/>
    </row>
    <row r="22" spans="1:13" s="7" customFormat="1" ht="21.75" customHeight="1">
      <c r="A22" s="104"/>
      <c r="B22" s="107" t="s">
        <v>81</v>
      </c>
      <c r="C22" s="108" t="s">
        <v>82</v>
      </c>
      <c r="D22" s="110">
        <v>121600</v>
      </c>
      <c r="E22" s="110">
        <v>121600</v>
      </c>
      <c r="F22" s="102"/>
      <c r="G22" s="102"/>
      <c r="H22" s="102"/>
      <c r="I22" s="97"/>
      <c r="J22" s="97"/>
      <c r="K22" s="97"/>
      <c r="L22" s="97"/>
      <c r="M22" s="97"/>
    </row>
    <row r="23" spans="1:13" s="7" customFormat="1" ht="21.75" customHeight="1">
      <c r="A23" s="104"/>
      <c r="B23" s="107" t="s">
        <v>83</v>
      </c>
      <c r="C23" s="108" t="s">
        <v>84</v>
      </c>
      <c r="D23" s="110">
        <v>87400</v>
      </c>
      <c r="E23" s="110">
        <v>87400</v>
      </c>
      <c r="F23" s="102"/>
      <c r="G23" s="102"/>
      <c r="H23" s="102"/>
      <c r="I23" s="97"/>
      <c r="J23" s="97"/>
      <c r="K23" s="97"/>
      <c r="L23" s="97"/>
      <c r="M23" s="97"/>
    </row>
    <row r="24" spans="1:13" s="7" customFormat="1" ht="21.75" customHeight="1">
      <c r="A24" s="104"/>
      <c r="B24" s="107" t="s">
        <v>85</v>
      </c>
      <c r="C24" s="108" t="s">
        <v>86</v>
      </c>
      <c r="D24" s="110">
        <v>585610</v>
      </c>
      <c r="E24" s="110">
        <v>605610</v>
      </c>
      <c r="F24" s="102"/>
      <c r="G24" s="102"/>
      <c r="H24" s="102"/>
      <c r="I24" s="97"/>
      <c r="J24" s="97"/>
      <c r="K24" s="97"/>
      <c r="L24" s="97"/>
      <c r="M24" s="97"/>
    </row>
    <row r="25" spans="1:13" s="7" customFormat="1" ht="21.75" customHeight="1">
      <c r="A25" s="104"/>
      <c r="B25" s="107" t="s">
        <v>87</v>
      </c>
      <c r="C25" s="265" t="s">
        <v>88</v>
      </c>
      <c r="D25" s="110">
        <v>3600</v>
      </c>
      <c r="E25" s="110">
        <v>7200</v>
      </c>
      <c r="F25" s="102"/>
      <c r="G25" s="102"/>
      <c r="H25" s="102"/>
      <c r="I25" s="97"/>
      <c r="J25" s="97"/>
      <c r="K25" s="97"/>
      <c r="L25" s="97"/>
      <c r="M25" s="97"/>
    </row>
    <row r="26" spans="1:13" s="7" customFormat="1" ht="21.75" customHeight="1">
      <c r="A26" s="104"/>
      <c r="B26" s="107" t="s">
        <v>89</v>
      </c>
      <c r="C26" s="108" t="s">
        <v>90</v>
      </c>
      <c r="D26" s="110">
        <v>1088340</v>
      </c>
      <c r="E26" s="110">
        <v>1093340</v>
      </c>
      <c r="F26" s="102"/>
      <c r="G26" s="102"/>
      <c r="H26" s="102"/>
      <c r="I26" s="97"/>
      <c r="J26" s="97"/>
      <c r="K26" s="97"/>
      <c r="L26" s="97"/>
      <c r="M26" s="97"/>
    </row>
    <row r="27" spans="1:13" s="7" customFormat="1" ht="21.75" customHeight="1">
      <c r="A27" s="104"/>
      <c r="B27" s="107" t="s">
        <v>91</v>
      </c>
      <c r="C27" s="108" t="s">
        <v>92</v>
      </c>
      <c r="D27" s="110">
        <v>510063</v>
      </c>
      <c r="E27" s="110">
        <v>510063</v>
      </c>
      <c r="F27" s="102"/>
      <c r="G27" s="102"/>
      <c r="H27" s="102"/>
      <c r="I27" s="97"/>
      <c r="J27" s="97"/>
      <c r="K27" s="97"/>
      <c r="L27" s="97"/>
      <c r="M27" s="97"/>
    </row>
    <row r="28" spans="1:13" s="7" customFormat="1" ht="21.75" customHeight="1">
      <c r="A28" s="104"/>
      <c r="B28" s="107" t="s">
        <v>93</v>
      </c>
      <c r="C28" s="108" t="s">
        <v>94</v>
      </c>
      <c r="D28" s="110">
        <v>832300</v>
      </c>
      <c r="E28" s="110">
        <v>944800</v>
      </c>
      <c r="F28" s="102"/>
      <c r="G28" s="102"/>
      <c r="H28" s="102"/>
      <c r="I28" s="97"/>
      <c r="J28" s="97"/>
      <c r="K28" s="97"/>
      <c r="L28" s="97"/>
      <c r="M28" s="97"/>
    </row>
    <row r="29" spans="1:13" s="21" customFormat="1" ht="21.75" customHeight="1">
      <c r="A29" s="384" t="s">
        <v>95</v>
      </c>
      <c r="B29" s="385"/>
      <c r="C29" s="385"/>
      <c r="D29" s="111">
        <f>SUM(D11:D28)</f>
        <v>48070439.219999999</v>
      </c>
      <c r="E29" s="111">
        <f>SUM(E11:E28)</f>
        <v>48387949.219999999</v>
      </c>
      <c r="F29" s="112"/>
      <c r="G29" s="112">
        <f>SUM(G11:G28)</f>
        <v>48070439.219999999</v>
      </c>
      <c r="H29" s="112">
        <f>SUM(H11:H24)</f>
        <v>48387949.219999999</v>
      </c>
      <c r="I29" s="113"/>
      <c r="J29" s="113"/>
      <c r="K29" s="113"/>
      <c r="L29" s="113"/>
      <c r="M29" s="113"/>
    </row>
    <row r="30" spans="1:13" s="21" customFormat="1" ht="21.75" customHeight="1">
      <c r="A30" s="114"/>
      <c r="B30" s="115"/>
      <c r="C30" s="115"/>
      <c r="D30" s="116"/>
      <c r="E30" s="116"/>
      <c r="F30" s="117"/>
      <c r="G30" s="117"/>
      <c r="H30" s="117"/>
      <c r="I30" s="113"/>
      <c r="J30" s="113"/>
      <c r="K30" s="113"/>
      <c r="L30" s="113"/>
      <c r="M30" s="113"/>
    </row>
    <row r="31" spans="1:13" s="21" customFormat="1" ht="21.75" customHeight="1">
      <c r="A31" s="114"/>
      <c r="B31" s="114" t="s">
        <v>264</v>
      </c>
      <c r="C31" s="115"/>
      <c r="D31" s="116"/>
      <c r="E31" s="116"/>
      <c r="F31" s="117"/>
      <c r="G31" s="117"/>
      <c r="H31" s="117"/>
      <c r="I31" s="113"/>
      <c r="J31" s="113"/>
      <c r="K31" s="113"/>
      <c r="L31" s="113"/>
      <c r="M31" s="113"/>
    </row>
    <row r="32" spans="1:13" s="43" customFormat="1" ht="21.75" customHeight="1">
      <c r="A32" s="118"/>
      <c r="B32" s="119"/>
      <c r="C32" s="118" t="s">
        <v>272</v>
      </c>
      <c r="D32" s="120"/>
      <c r="E32" s="251"/>
      <c r="F32" s="121"/>
      <c r="G32" s="121"/>
      <c r="H32" s="121"/>
      <c r="I32" s="122"/>
      <c r="J32" s="122"/>
      <c r="K32" s="122"/>
      <c r="L32" s="122"/>
      <c r="M32" s="122"/>
    </row>
    <row r="33" spans="1:13" s="43" customFormat="1" ht="21.75" customHeight="1">
      <c r="A33" s="118" t="s">
        <v>273</v>
      </c>
      <c r="B33" s="119"/>
      <c r="C33" s="118"/>
      <c r="D33" s="296"/>
      <c r="E33" s="296"/>
      <c r="F33" s="121"/>
      <c r="G33" s="121"/>
      <c r="H33" s="121"/>
      <c r="I33" s="122"/>
      <c r="J33" s="122"/>
      <c r="K33" s="122"/>
      <c r="L33" s="122"/>
      <c r="M33" s="122"/>
    </row>
    <row r="34" spans="1:13" s="43" customFormat="1" ht="21.75" customHeight="1">
      <c r="A34" s="118" t="s">
        <v>274</v>
      </c>
      <c r="B34" s="118"/>
      <c r="C34" s="119"/>
      <c r="D34" s="120"/>
      <c r="E34" s="251"/>
      <c r="F34" s="121"/>
      <c r="G34" s="121"/>
      <c r="H34" s="121"/>
      <c r="I34" s="122"/>
      <c r="J34" s="122"/>
      <c r="K34" s="122"/>
      <c r="L34" s="122"/>
      <c r="M34" s="122"/>
    </row>
    <row r="35" spans="1:13" s="43" customFormat="1" ht="21.75" customHeight="1">
      <c r="A35" s="118"/>
      <c r="B35" s="118"/>
      <c r="C35" s="118" t="s">
        <v>275</v>
      </c>
      <c r="D35" s="120"/>
      <c r="E35" s="251"/>
      <c r="F35" s="121"/>
      <c r="G35" s="121"/>
      <c r="H35" s="121"/>
      <c r="I35" s="122"/>
      <c r="J35" s="122"/>
      <c r="K35" s="122"/>
      <c r="L35" s="122"/>
      <c r="M35" s="122"/>
    </row>
    <row r="36" spans="1:13" s="43" customFormat="1" ht="21.75" customHeight="1">
      <c r="A36" s="118"/>
      <c r="B36" s="118"/>
      <c r="C36" s="119"/>
      <c r="D36" s="120"/>
      <c r="E36" s="251"/>
      <c r="F36" s="121"/>
      <c r="G36" s="121"/>
      <c r="H36" s="121"/>
      <c r="I36" s="122"/>
      <c r="J36" s="122"/>
      <c r="K36" s="122"/>
      <c r="L36" s="122"/>
      <c r="M36" s="122"/>
    </row>
    <row r="37" spans="1:13" s="8" customFormat="1" ht="21.75" customHeight="1">
      <c r="A37" s="125"/>
      <c r="B37" s="124"/>
      <c r="C37" s="52"/>
      <c r="D37" s="211"/>
      <c r="E37" s="211"/>
      <c r="F37" s="211"/>
      <c r="G37" s="211"/>
      <c r="H37" s="211"/>
      <c r="I37" s="125"/>
      <c r="J37" s="125"/>
      <c r="K37" s="125"/>
      <c r="L37" s="125"/>
      <c r="M37" s="125"/>
    </row>
    <row r="38" spans="1:13" s="8" customFormat="1" ht="21.75" customHeight="1">
      <c r="A38" s="123"/>
      <c r="B38" s="126"/>
      <c r="C38" s="52"/>
      <c r="D38" s="211"/>
      <c r="E38" s="211"/>
      <c r="F38" s="211"/>
      <c r="G38" s="211"/>
      <c r="H38" s="126"/>
      <c r="I38" s="125"/>
      <c r="J38" s="125"/>
      <c r="K38" s="125"/>
      <c r="L38" s="125"/>
      <c r="M38" s="125"/>
    </row>
    <row r="39" spans="1:13" ht="21.75" customHeight="1">
      <c r="C39" s="250"/>
      <c r="D39" s="85"/>
      <c r="E39" s="85"/>
    </row>
    <row r="40" spans="1:13" ht="21.75" customHeight="1">
      <c r="C40" s="84"/>
    </row>
  </sheetData>
  <mergeCells count="8">
    <mergeCell ref="A29:C29"/>
    <mergeCell ref="A2:H2"/>
    <mergeCell ref="A3:H3"/>
    <mergeCell ref="A4:H4"/>
    <mergeCell ref="A7:C8"/>
    <mergeCell ref="F7:H7"/>
    <mergeCell ref="D7:E8"/>
    <mergeCell ref="G8:H8"/>
  </mergeCells>
  <pageMargins left="0.9055118110236221" right="0.31496062992125984" top="0.55118110236220474" bottom="0.36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Y43"/>
  <sheetViews>
    <sheetView topLeftCell="A10" workbookViewId="0">
      <selection activeCell="F24" sqref="F24"/>
    </sheetView>
  </sheetViews>
  <sheetFormatPr defaultColWidth="9.140625" defaultRowHeight="23.25" customHeight="1"/>
  <cols>
    <col min="1" max="1" width="7.42578125" style="9" customWidth="1"/>
    <col min="2" max="2" width="13.85546875" style="9" customWidth="1"/>
    <col min="3" max="3" width="7" style="9" customWidth="1"/>
    <col min="4" max="4" width="15.7109375" style="9" customWidth="1"/>
    <col min="5" max="5" width="10.140625" style="9" customWidth="1"/>
    <col min="6" max="6" width="13.140625" style="9" customWidth="1"/>
    <col min="7" max="7" width="13.7109375" style="9" customWidth="1"/>
    <col min="8" max="8" width="2.5703125" style="9" customWidth="1"/>
    <col min="9" max="9" width="13.7109375" style="11" customWidth="1"/>
    <col min="10" max="10" width="9.140625" style="18"/>
    <col min="11" max="11" width="18.140625" style="18" customWidth="1"/>
    <col min="12" max="13" width="9.140625" style="18"/>
    <col min="14" max="14" width="19.140625" style="18" customWidth="1"/>
    <col min="15" max="25" width="9.140625" style="18"/>
    <col min="26" max="16384" width="9.140625" style="9"/>
  </cols>
  <sheetData>
    <row r="1" spans="1:14" ht="21.95" customHeight="1">
      <c r="A1" s="402" t="s">
        <v>96</v>
      </c>
      <c r="B1" s="402"/>
      <c r="C1" s="402"/>
      <c r="D1" s="402"/>
      <c r="E1" s="402"/>
      <c r="F1" s="402"/>
      <c r="G1" s="402"/>
      <c r="H1" s="402"/>
      <c r="I1" s="402"/>
      <c r="J1" s="127"/>
      <c r="K1" s="127"/>
    </row>
    <row r="2" spans="1:14" ht="21.95" customHeight="1">
      <c r="A2" s="402" t="s">
        <v>22</v>
      </c>
      <c r="B2" s="402"/>
      <c r="C2" s="402"/>
      <c r="D2" s="402"/>
      <c r="E2" s="402"/>
      <c r="F2" s="402"/>
      <c r="G2" s="402"/>
      <c r="H2" s="402"/>
      <c r="I2" s="402"/>
      <c r="J2" s="127"/>
      <c r="K2" s="127"/>
    </row>
    <row r="3" spans="1:14" ht="21.95" customHeight="1">
      <c r="A3" s="402" t="s">
        <v>238</v>
      </c>
      <c r="B3" s="402"/>
      <c r="C3" s="402"/>
      <c r="D3" s="402"/>
      <c r="E3" s="402"/>
      <c r="F3" s="402"/>
      <c r="G3" s="402"/>
      <c r="H3" s="402"/>
      <c r="I3" s="402"/>
      <c r="J3" s="127"/>
      <c r="K3" s="127"/>
    </row>
    <row r="4" spans="1:14" ht="21.95" customHeight="1">
      <c r="A4" s="254"/>
      <c r="B4" s="254"/>
      <c r="C4" s="254"/>
      <c r="D4" s="254"/>
      <c r="E4" s="254"/>
      <c r="F4" s="254"/>
      <c r="G4" s="254"/>
      <c r="H4" s="300"/>
      <c r="I4" s="254"/>
      <c r="J4" s="127"/>
      <c r="K4" s="127"/>
    </row>
    <row r="5" spans="1:14" ht="21.95" customHeight="1">
      <c r="A5" s="128"/>
      <c r="B5" s="129"/>
      <c r="C5" s="129"/>
      <c r="D5" s="129"/>
      <c r="E5" s="129"/>
      <c r="F5" s="129"/>
      <c r="G5" s="129"/>
      <c r="H5" s="129"/>
      <c r="I5" s="130"/>
      <c r="J5" s="127"/>
      <c r="K5" s="127"/>
    </row>
    <row r="6" spans="1:14" ht="21.95" customHeight="1">
      <c r="A6" s="131" t="s">
        <v>97</v>
      </c>
      <c r="B6" s="129"/>
      <c r="C6" s="129"/>
      <c r="D6" s="129"/>
      <c r="E6" s="129"/>
      <c r="F6" s="129"/>
      <c r="G6" s="300">
        <v>2561</v>
      </c>
      <c r="H6" s="140"/>
      <c r="I6" s="300">
        <v>2560</v>
      </c>
      <c r="J6" s="127"/>
      <c r="K6" s="132"/>
      <c r="N6" s="19"/>
    </row>
    <row r="7" spans="1:14" ht="21.95" customHeight="1">
      <c r="A7" s="128"/>
      <c r="B7" s="128" t="s">
        <v>98</v>
      </c>
      <c r="C7" s="128"/>
      <c r="D7" s="128"/>
      <c r="E7" s="128"/>
      <c r="F7" s="128"/>
      <c r="G7" s="128"/>
      <c r="H7" s="128"/>
      <c r="I7" s="130"/>
      <c r="J7" s="127"/>
      <c r="K7" s="132"/>
      <c r="N7" s="19"/>
    </row>
    <row r="8" spans="1:14" ht="21.95" customHeight="1">
      <c r="A8" s="128"/>
      <c r="B8" s="128"/>
      <c r="C8" s="128" t="s">
        <v>99</v>
      </c>
      <c r="D8" s="128" t="s">
        <v>100</v>
      </c>
      <c r="E8" s="128" t="s">
        <v>101</v>
      </c>
      <c r="F8" s="133" t="s">
        <v>102</v>
      </c>
      <c r="G8" s="134">
        <v>3580121.48</v>
      </c>
      <c r="H8" s="133"/>
      <c r="I8" s="134">
        <v>7272957.0099999998</v>
      </c>
      <c r="J8" s="127"/>
      <c r="K8" s="127"/>
    </row>
    <row r="9" spans="1:14" ht="21.95" customHeight="1">
      <c r="A9" s="128"/>
      <c r="B9" s="128"/>
      <c r="C9" s="128" t="s">
        <v>103</v>
      </c>
      <c r="D9" s="128" t="s">
        <v>100</v>
      </c>
      <c r="E9" s="128" t="s">
        <v>101</v>
      </c>
      <c r="F9" s="135" t="s">
        <v>104</v>
      </c>
      <c r="G9" s="228">
        <v>47190310.869999997</v>
      </c>
      <c r="H9" s="135"/>
      <c r="I9" s="134">
        <v>38258208.039999999</v>
      </c>
      <c r="J9" s="127"/>
      <c r="K9" s="127"/>
    </row>
    <row r="10" spans="1:14" ht="21.95" customHeight="1">
      <c r="A10" s="128"/>
      <c r="B10" s="128"/>
      <c r="C10" s="128"/>
      <c r="D10" s="128"/>
      <c r="E10" s="128"/>
      <c r="F10" s="136"/>
      <c r="G10" s="316"/>
      <c r="H10" s="136"/>
      <c r="I10" s="130"/>
      <c r="J10" s="127"/>
      <c r="K10" s="132"/>
      <c r="N10" s="19"/>
    </row>
    <row r="11" spans="1:14" s="18" customFormat="1" ht="21.95" customHeight="1" thickBot="1">
      <c r="A11" s="128"/>
      <c r="B11" s="128"/>
      <c r="C11" s="128"/>
      <c r="D11" s="402" t="s">
        <v>105</v>
      </c>
      <c r="E11" s="402"/>
      <c r="F11" s="402"/>
      <c r="G11" s="317">
        <f>SUM(G8:G10)</f>
        <v>50770432.349999994</v>
      </c>
      <c r="H11" s="300"/>
      <c r="I11" s="137">
        <f>SUM(I7:I9)</f>
        <v>45531165.049999997</v>
      </c>
      <c r="J11" s="127"/>
      <c r="K11" s="127"/>
    </row>
    <row r="12" spans="1:14" s="18" customFormat="1" ht="21.95" customHeight="1" thickTop="1">
      <c r="A12" s="128"/>
      <c r="B12" s="128"/>
      <c r="C12" s="128"/>
      <c r="D12" s="254"/>
      <c r="E12" s="254"/>
      <c r="F12" s="254"/>
      <c r="G12" s="254"/>
      <c r="H12" s="300"/>
      <c r="I12" s="139"/>
      <c r="J12" s="127"/>
      <c r="K12" s="127"/>
    </row>
    <row r="13" spans="1:14" s="18" customFormat="1" ht="21.95" customHeight="1">
      <c r="A13" s="128"/>
      <c r="B13" s="128"/>
      <c r="C13" s="128"/>
      <c r="D13" s="254"/>
      <c r="E13" s="254"/>
      <c r="F13" s="254"/>
      <c r="G13" s="254"/>
      <c r="H13" s="300"/>
      <c r="I13" s="139"/>
      <c r="J13" s="127"/>
      <c r="K13" s="127"/>
    </row>
    <row r="14" spans="1:14" s="18" customFormat="1" ht="21.95" customHeight="1">
      <c r="A14" s="128"/>
      <c r="B14" s="128"/>
      <c r="C14" s="128"/>
      <c r="D14" s="254"/>
      <c r="E14" s="254"/>
      <c r="F14" s="254"/>
      <c r="G14" s="254"/>
      <c r="H14" s="300"/>
      <c r="I14" s="139"/>
      <c r="J14" s="127"/>
      <c r="K14" s="127"/>
    </row>
    <row r="15" spans="1:14" s="18" customFormat="1" ht="21.95" customHeight="1">
      <c r="A15" s="128"/>
      <c r="B15" s="128"/>
      <c r="C15" s="128"/>
      <c r="D15" s="138"/>
      <c r="E15" s="138"/>
      <c r="F15" s="138"/>
      <c r="G15" s="254"/>
      <c r="H15" s="300"/>
      <c r="I15" s="139"/>
      <c r="J15" s="127"/>
      <c r="K15" s="127"/>
    </row>
    <row r="16" spans="1:14" s="18" customFormat="1" ht="21.95" customHeight="1">
      <c r="A16" s="131" t="s">
        <v>319</v>
      </c>
      <c r="B16" s="129"/>
      <c r="C16" s="128"/>
      <c r="D16" s="128"/>
      <c r="E16" s="128"/>
      <c r="F16" s="128"/>
      <c r="G16" s="128"/>
      <c r="H16" s="128"/>
      <c r="I16" s="130"/>
      <c r="J16" s="127"/>
      <c r="K16" s="127"/>
    </row>
    <row r="17" spans="1:25" s="18" customFormat="1" ht="21.95" customHeight="1">
      <c r="A17" s="131"/>
      <c r="B17" s="129"/>
      <c r="C17" s="128"/>
      <c r="D17" s="128"/>
      <c r="E17" s="128"/>
      <c r="F17" s="128"/>
      <c r="G17" s="301">
        <v>2561</v>
      </c>
      <c r="H17" s="140"/>
      <c r="I17" s="301">
        <v>2560</v>
      </c>
      <c r="J17" s="127"/>
      <c r="K17" s="127"/>
    </row>
    <row r="18" spans="1:25" s="18" customFormat="1" ht="21.95" customHeight="1">
      <c r="A18" s="140" t="s">
        <v>228</v>
      </c>
      <c r="B18" s="52" t="s">
        <v>220</v>
      </c>
      <c r="C18" s="52"/>
      <c r="D18" s="52"/>
      <c r="E18" s="52"/>
      <c r="F18" s="52"/>
      <c r="G18" s="58">
        <v>90852.5</v>
      </c>
      <c r="H18" s="52"/>
      <c r="I18" s="130">
        <v>90852.5</v>
      </c>
      <c r="J18" s="127"/>
      <c r="K18" s="127"/>
    </row>
    <row r="19" spans="1:25" s="18" customFormat="1" ht="21.95" customHeight="1">
      <c r="A19" s="140" t="s">
        <v>228</v>
      </c>
      <c r="B19" s="52" t="s">
        <v>242</v>
      </c>
      <c r="C19" s="52"/>
      <c r="D19" s="52"/>
      <c r="E19" s="52"/>
      <c r="F19" s="52"/>
      <c r="G19" s="58">
        <v>13804</v>
      </c>
      <c r="H19" s="52"/>
      <c r="I19" s="130"/>
      <c r="J19" s="127"/>
      <c r="K19" s="127"/>
    </row>
    <row r="20" spans="1:25" s="18" customFormat="1" ht="21.95" customHeight="1">
      <c r="A20" s="140"/>
      <c r="B20" s="128"/>
      <c r="C20" s="128"/>
      <c r="D20" s="128"/>
      <c r="E20" s="128"/>
      <c r="F20" s="128"/>
      <c r="G20" s="130"/>
      <c r="H20" s="128"/>
      <c r="I20" s="130"/>
      <c r="J20" s="127"/>
      <c r="K20" s="127"/>
    </row>
    <row r="21" spans="1:25" s="18" customFormat="1" ht="21.95" customHeight="1">
      <c r="A21" s="140"/>
      <c r="B21" s="128"/>
      <c r="C21" s="128"/>
      <c r="D21" s="128"/>
      <c r="E21" s="128"/>
      <c r="F21" s="128"/>
      <c r="G21" s="130"/>
      <c r="H21" s="128"/>
      <c r="I21" s="141"/>
      <c r="J21" s="127"/>
      <c r="K21" s="127"/>
    </row>
    <row r="22" spans="1:25" s="45" customFormat="1" ht="21.95" customHeight="1" thickBot="1">
      <c r="A22" s="138"/>
      <c r="B22" s="129"/>
      <c r="C22" s="129"/>
      <c r="D22" s="402" t="s">
        <v>105</v>
      </c>
      <c r="E22" s="402"/>
      <c r="F22" s="402"/>
      <c r="G22" s="317">
        <f>SUM(G18:G21)</f>
        <v>104656.5</v>
      </c>
      <c r="H22" s="300"/>
      <c r="I22" s="142">
        <f>SUM(I18:I21)</f>
        <v>90852.5</v>
      </c>
      <c r="J22" s="143"/>
      <c r="K22" s="143"/>
    </row>
    <row r="23" spans="1:25" s="18" customFormat="1" ht="21.95" customHeight="1" thickTop="1">
      <c r="A23" s="140"/>
      <c r="B23" s="128"/>
      <c r="C23" s="128"/>
      <c r="D23" s="128"/>
      <c r="E23" s="128"/>
      <c r="F23" s="128"/>
      <c r="G23" s="128"/>
      <c r="H23" s="128"/>
      <c r="I23" s="130"/>
      <c r="J23" s="127"/>
      <c r="K23" s="127"/>
    </row>
    <row r="24" spans="1:25" ht="21.95" customHeight="1">
      <c r="A24" s="131"/>
      <c r="B24" s="129"/>
      <c r="C24" s="129"/>
      <c r="D24" s="129"/>
      <c r="E24" s="129"/>
      <c r="F24" s="129"/>
      <c r="G24" s="129"/>
      <c r="H24" s="129"/>
      <c r="I24" s="130"/>
      <c r="J24" s="127"/>
      <c r="K24" s="127"/>
    </row>
    <row r="25" spans="1:25" ht="21.95" customHeight="1">
      <c r="A25" s="131"/>
      <c r="B25" s="129"/>
      <c r="C25" s="129"/>
      <c r="D25" s="129"/>
      <c r="E25" s="129"/>
      <c r="F25" s="129"/>
      <c r="G25" s="129"/>
      <c r="H25" s="129"/>
      <c r="I25" s="130"/>
      <c r="J25" s="127"/>
      <c r="K25" s="127"/>
    </row>
    <row r="26" spans="1:25" s="41" customFormat="1" ht="21.95" customHeight="1">
      <c r="A26" s="140"/>
      <c r="B26" s="397"/>
      <c r="C26" s="397"/>
      <c r="D26" s="397"/>
      <c r="E26" s="397"/>
      <c r="F26" s="268"/>
      <c r="G26" s="268"/>
      <c r="H26" s="268"/>
      <c r="I26" s="269"/>
      <c r="J26" s="144"/>
      <c r="K26" s="144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1:25" ht="21.95" customHeight="1">
      <c r="A27" s="128"/>
      <c r="B27" s="398"/>
      <c r="C27" s="398"/>
      <c r="D27" s="399"/>
      <c r="E27" s="399"/>
      <c r="F27" s="270"/>
      <c r="G27" s="270"/>
      <c r="H27" s="270"/>
      <c r="I27" s="134"/>
      <c r="J27" s="127"/>
      <c r="K27" s="127"/>
    </row>
    <row r="28" spans="1:25" s="10" customFormat="1" ht="21.95" customHeight="1">
      <c r="A28" s="129"/>
      <c r="B28" s="397"/>
      <c r="C28" s="397"/>
      <c r="D28" s="397"/>
      <c r="E28" s="397"/>
      <c r="F28" s="271"/>
      <c r="G28" s="271"/>
      <c r="H28" s="271"/>
      <c r="I28" s="139"/>
      <c r="J28" s="143"/>
      <c r="K28" s="143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</row>
    <row r="29" spans="1:25" ht="21.95" customHeight="1">
      <c r="A29" s="128"/>
      <c r="B29" s="397"/>
      <c r="C29" s="397"/>
      <c r="D29" s="397"/>
      <c r="E29" s="397"/>
      <c r="F29" s="268"/>
      <c r="G29" s="268"/>
      <c r="H29" s="268"/>
      <c r="I29" s="269"/>
      <c r="J29" s="127"/>
      <c r="K29" s="127"/>
    </row>
    <row r="30" spans="1:25" ht="21.95" customHeight="1">
      <c r="A30" s="128"/>
      <c r="B30" s="400"/>
      <c r="C30" s="400"/>
      <c r="D30" s="399"/>
      <c r="E30" s="399"/>
      <c r="F30" s="270"/>
      <c r="G30" s="270"/>
      <c r="H30" s="270"/>
      <c r="I30" s="134"/>
      <c r="J30" s="127"/>
      <c r="K30" s="127"/>
    </row>
    <row r="31" spans="1:25" ht="21.95" customHeight="1">
      <c r="A31" s="128"/>
      <c r="B31" s="272"/>
      <c r="C31" s="272"/>
      <c r="D31" s="399"/>
      <c r="E31" s="399"/>
      <c r="F31" s="270"/>
      <c r="G31" s="270"/>
      <c r="H31" s="270"/>
      <c r="I31" s="134"/>
      <c r="J31" s="127"/>
      <c r="K31" s="127"/>
    </row>
    <row r="32" spans="1:25" ht="21.95" customHeight="1">
      <c r="A32" s="128"/>
      <c r="B32" s="397"/>
      <c r="C32" s="397"/>
      <c r="D32" s="397"/>
      <c r="E32" s="397"/>
      <c r="F32" s="271"/>
      <c r="G32" s="271"/>
      <c r="H32" s="271"/>
      <c r="I32" s="139"/>
      <c r="J32" s="127"/>
      <c r="K32" s="127"/>
    </row>
    <row r="33" spans="1:25" ht="21.95" customHeight="1">
      <c r="A33" s="128"/>
      <c r="B33" s="397"/>
      <c r="C33" s="397"/>
      <c r="D33" s="397"/>
      <c r="E33" s="397"/>
      <c r="F33" s="268"/>
      <c r="G33" s="268"/>
      <c r="H33" s="268"/>
      <c r="I33" s="269"/>
      <c r="J33" s="127"/>
      <c r="K33" s="127"/>
    </row>
    <row r="34" spans="1:25" ht="21.95" customHeight="1">
      <c r="A34" s="128"/>
      <c r="B34" s="401"/>
      <c r="C34" s="401"/>
      <c r="D34" s="399"/>
      <c r="E34" s="399"/>
      <c r="F34" s="270"/>
      <c r="G34" s="270"/>
      <c r="H34" s="270"/>
      <c r="I34" s="134"/>
      <c r="J34" s="127"/>
      <c r="K34" s="127"/>
    </row>
    <row r="35" spans="1:25" ht="21.95" customHeight="1">
      <c r="A35" s="128"/>
      <c r="B35" s="272"/>
      <c r="C35" s="272"/>
      <c r="D35" s="399"/>
      <c r="E35" s="399"/>
      <c r="F35" s="270"/>
      <c r="G35" s="270"/>
      <c r="H35" s="270"/>
      <c r="I35" s="134"/>
      <c r="J35" s="127"/>
      <c r="K35" s="127"/>
    </row>
    <row r="36" spans="1:25" ht="21.95" customHeight="1">
      <c r="A36" s="128"/>
      <c r="B36" s="397"/>
      <c r="C36" s="397"/>
      <c r="D36" s="397"/>
      <c r="E36" s="397"/>
      <c r="F36" s="271"/>
      <c r="G36" s="271"/>
      <c r="H36" s="271"/>
      <c r="I36" s="139"/>
      <c r="J36" s="127"/>
      <c r="K36" s="127"/>
    </row>
    <row r="37" spans="1:25" s="10" customFormat="1" ht="21.95" customHeight="1">
      <c r="A37" s="129"/>
      <c r="B37" s="397"/>
      <c r="C37" s="397"/>
      <c r="D37" s="397"/>
      <c r="E37" s="397"/>
      <c r="F37" s="255"/>
      <c r="G37" s="255"/>
      <c r="H37" s="299"/>
      <c r="I37" s="139"/>
      <c r="J37" s="143"/>
      <c r="K37" s="143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</row>
    <row r="38" spans="1:25" ht="21.95" customHeight="1">
      <c r="A38" s="128"/>
      <c r="B38" s="127"/>
      <c r="C38" s="127"/>
      <c r="D38" s="127"/>
      <c r="E38" s="127"/>
      <c r="F38" s="127"/>
      <c r="G38" s="127"/>
      <c r="H38" s="127"/>
      <c r="I38" s="134"/>
      <c r="J38" s="127"/>
      <c r="K38" s="127"/>
    </row>
    <row r="39" spans="1:25" ht="21.95" customHeight="1">
      <c r="A39" s="128"/>
      <c r="B39" s="127"/>
      <c r="C39" s="127"/>
      <c r="D39" s="127"/>
      <c r="E39" s="127"/>
      <c r="F39" s="127"/>
      <c r="G39" s="127"/>
      <c r="H39" s="127"/>
      <c r="I39" s="134"/>
      <c r="J39" s="127"/>
      <c r="K39" s="127"/>
    </row>
    <row r="40" spans="1:25" ht="23.25" customHeight="1">
      <c r="A40" s="128"/>
      <c r="B40" s="127"/>
      <c r="C40" s="127"/>
      <c r="D40" s="127"/>
      <c r="E40" s="127"/>
      <c r="F40" s="127"/>
      <c r="G40" s="127"/>
      <c r="H40" s="127"/>
      <c r="I40" s="134"/>
      <c r="J40" s="127"/>
      <c r="K40" s="127"/>
    </row>
    <row r="41" spans="1:25" ht="23.25" customHeight="1">
      <c r="A41" s="128"/>
      <c r="B41" s="127"/>
      <c r="C41" s="127"/>
      <c r="D41" s="127"/>
      <c r="E41" s="127"/>
      <c r="F41" s="127"/>
      <c r="G41" s="127"/>
      <c r="H41" s="127"/>
      <c r="I41" s="134"/>
      <c r="J41" s="127"/>
      <c r="K41" s="127"/>
    </row>
    <row r="42" spans="1:25" ht="23.25" customHeight="1">
      <c r="A42" s="128"/>
      <c r="B42" s="128"/>
      <c r="C42" s="128"/>
      <c r="D42" s="128"/>
      <c r="E42" s="128"/>
      <c r="F42" s="128"/>
      <c r="G42" s="128"/>
      <c r="H42" s="128"/>
      <c r="I42" s="130"/>
      <c r="J42" s="127"/>
      <c r="K42" s="127"/>
    </row>
    <row r="43" spans="1:25" ht="23.25" customHeight="1">
      <c r="A43" s="128"/>
      <c r="B43" s="128"/>
      <c r="C43" s="128"/>
      <c r="D43" s="128"/>
      <c r="E43" s="128"/>
      <c r="F43" s="128"/>
      <c r="G43" s="128"/>
      <c r="H43" s="128"/>
      <c r="I43" s="130"/>
      <c r="J43" s="127"/>
      <c r="K43" s="127"/>
    </row>
  </sheetData>
  <mergeCells count="23">
    <mergeCell ref="A1:I1"/>
    <mergeCell ref="A2:I2"/>
    <mergeCell ref="A3:I3"/>
    <mergeCell ref="D11:F11"/>
    <mergeCell ref="D22:F22"/>
    <mergeCell ref="B37:E37"/>
    <mergeCell ref="D30:E30"/>
    <mergeCell ref="B32:E32"/>
    <mergeCell ref="B33:C33"/>
    <mergeCell ref="D33:E33"/>
    <mergeCell ref="B26:C26"/>
    <mergeCell ref="B27:C27"/>
    <mergeCell ref="D27:E27"/>
    <mergeCell ref="D34:E34"/>
    <mergeCell ref="B36:E36"/>
    <mergeCell ref="D26:E26"/>
    <mergeCell ref="B30:C30"/>
    <mergeCell ref="B34:C34"/>
    <mergeCell ref="B29:C29"/>
    <mergeCell ref="D29:E29"/>
    <mergeCell ref="B28:E28"/>
    <mergeCell ref="D31:E31"/>
    <mergeCell ref="D35:E35"/>
  </mergeCells>
  <pageMargins left="0.49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X50"/>
  <sheetViews>
    <sheetView topLeftCell="A25" workbookViewId="0">
      <selection activeCell="G40" sqref="G40"/>
    </sheetView>
  </sheetViews>
  <sheetFormatPr defaultColWidth="9.140625" defaultRowHeight="23.25" customHeight="1"/>
  <cols>
    <col min="1" max="1" width="7.42578125" style="9" customWidth="1"/>
    <col min="2" max="2" width="16" style="9" customWidth="1"/>
    <col min="3" max="3" width="11.42578125" style="9" customWidth="1"/>
    <col min="4" max="4" width="12.42578125" style="9" customWidth="1"/>
    <col min="5" max="5" width="10.140625" style="9" customWidth="1"/>
    <col min="6" max="6" width="13.140625" style="9" customWidth="1"/>
    <col min="7" max="7" width="13.7109375" style="9" customWidth="1"/>
    <col min="8" max="8" width="13.7109375" style="11" customWidth="1"/>
    <col min="9" max="9" width="9.140625" style="18"/>
    <col min="10" max="10" width="18.140625" style="18" customWidth="1"/>
    <col min="11" max="12" width="9.140625" style="18"/>
    <col min="13" max="13" width="19.140625" style="18" customWidth="1"/>
    <col min="14" max="24" width="9.140625" style="18"/>
    <col min="25" max="16384" width="9.140625" style="9"/>
  </cols>
  <sheetData>
    <row r="1" spans="1:13" ht="21.95" customHeight="1">
      <c r="A1" s="402" t="s">
        <v>96</v>
      </c>
      <c r="B1" s="402"/>
      <c r="C1" s="402"/>
      <c r="D1" s="402"/>
      <c r="E1" s="402"/>
      <c r="F1" s="402"/>
      <c r="G1" s="402"/>
      <c r="H1" s="402"/>
      <c r="I1" s="127"/>
      <c r="J1" s="127"/>
    </row>
    <row r="2" spans="1:13" ht="21.95" customHeight="1">
      <c r="A2" s="402" t="s">
        <v>22</v>
      </c>
      <c r="B2" s="402"/>
      <c r="C2" s="402"/>
      <c r="D2" s="402"/>
      <c r="E2" s="402"/>
      <c r="F2" s="402"/>
      <c r="G2" s="402"/>
      <c r="H2" s="402"/>
      <c r="I2" s="127"/>
      <c r="J2" s="127"/>
    </row>
    <row r="3" spans="1:13" ht="21.95" customHeight="1">
      <c r="A3" s="402" t="s">
        <v>238</v>
      </c>
      <c r="B3" s="402"/>
      <c r="C3" s="402"/>
      <c r="D3" s="402"/>
      <c r="E3" s="402"/>
      <c r="F3" s="402"/>
      <c r="G3" s="402"/>
      <c r="H3" s="402"/>
      <c r="I3" s="127"/>
      <c r="J3" s="127"/>
    </row>
    <row r="4" spans="1:13" ht="21.95" customHeight="1">
      <c r="A4" s="128"/>
      <c r="B4" s="129"/>
      <c r="C4" s="129"/>
      <c r="D4" s="129"/>
      <c r="E4" s="129"/>
      <c r="F4" s="129"/>
      <c r="G4" s="129"/>
      <c r="H4" s="130"/>
      <c r="I4" s="127"/>
      <c r="J4" s="127"/>
    </row>
    <row r="5" spans="1:13" ht="21.95" customHeight="1">
      <c r="A5" s="131" t="s">
        <v>320</v>
      </c>
      <c r="B5" s="129"/>
      <c r="C5" s="129"/>
      <c r="D5" s="129"/>
      <c r="E5" s="129"/>
      <c r="F5" s="129"/>
      <c r="G5" s="140"/>
      <c r="H5" s="267"/>
      <c r="I5" s="127"/>
      <c r="J5" s="132"/>
      <c r="M5" s="19"/>
    </row>
    <row r="6" spans="1:13" ht="21.95" customHeight="1">
      <c r="A6" s="403" t="s">
        <v>243</v>
      </c>
      <c r="B6" s="403"/>
      <c r="C6" s="404">
        <v>2561</v>
      </c>
      <c r="D6" s="404"/>
      <c r="E6" s="404"/>
      <c r="F6" s="404">
        <v>2560</v>
      </c>
      <c r="G6" s="404"/>
      <c r="H6" s="404"/>
      <c r="I6" s="127"/>
      <c r="J6" s="132"/>
      <c r="M6" s="19"/>
    </row>
    <row r="7" spans="1:13" ht="21.95" customHeight="1">
      <c r="A7" s="403"/>
      <c r="B7" s="403"/>
      <c r="C7" s="274" t="s">
        <v>244</v>
      </c>
      <c r="D7" s="274" t="s">
        <v>245</v>
      </c>
      <c r="E7" s="274" t="s">
        <v>59</v>
      </c>
      <c r="F7" s="274" t="s">
        <v>244</v>
      </c>
      <c r="G7" s="274" t="s">
        <v>245</v>
      </c>
      <c r="H7" s="274" t="s">
        <v>59</v>
      </c>
      <c r="I7" s="127"/>
      <c r="J7" s="132"/>
      <c r="M7" s="19"/>
    </row>
    <row r="8" spans="1:13" ht="21.95" customHeight="1">
      <c r="A8" s="239" t="s">
        <v>106</v>
      </c>
      <c r="B8" s="239"/>
      <c r="C8" s="274">
        <v>2559</v>
      </c>
      <c r="D8" s="305" t="s">
        <v>228</v>
      </c>
      <c r="E8" s="305" t="s">
        <v>228</v>
      </c>
      <c r="F8" s="274">
        <v>2559</v>
      </c>
      <c r="G8" s="322" t="s">
        <v>228</v>
      </c>
      <c r="H8" s="323" t="s">
        <v>228</v>
      </c>
      <c r="I8" s="127"/>
      <c r="J8" s="127"/>
    </row>
    <row r="9" spans="1:13" ht="21.95" customHeight="1">
      <c r="A9" s="181"/>
      <c r="B9" s="277"/>
      <c r="C9" s="253">
        <v>2560</v>
      </c>
      <c r="D9" s="305">
        <v>2</v>
      </c>
      <c r="E9" s="145">
        <v>5700</v>
      </c>
      <c r="F9" s="274">
        <v>2560</v>
      </c>
      <c r="G9" s="320" t="s">
        <v>64</v>
      </c>
      <c r="H9" s="145">
        <v>5700</v>
      </c>
      <c r="I9" s="127"/>
      <c r="J9" s="127"/>
    </row>
    <row r="10" spans="1:13" ht="21.95" customHeight="1">
      <c r="A10" s="184"/>
      <c r="B10" s="278"/>
      <c r="C10" s="253">
        <v>2561</v>
      </c>
      <c r="D10" s="305">
        <v>17</v>
      </c>
      <c r="E10" s="145">
        <v>40775</v>
      </c>
      <c r="F10" s="274">
        <v>2561</v>
      </c>
      <c r="G10" s="321"/>
      <c r="H10" s="145"/>
      <c r="I10" s="127"/>
      <c r="J10" s="132"/>
      <c r="M10" s="19"/>
    </row>
    <row r="11" spans="1:13" s="18" customFormat="1" ht="21.95" customHeight="1">
      <c r="A11" s="405" t="s">
        <v>105</v>
      </c>
      <c r="B11" s="405"/>
      <c r="C11" s="406"/>
      <c r="D11" s="318">
        <f>SUM(D9:D10)</f>
        <v>19</v>
      </c>
      <c r="E11" s="319">
        <f>SUM(E9:E10)</f>
        <v>46475</v>
      </c>
      <c r="F11" s="276"/>
      <c r="G11" s="304">
        <v>2</v>
      </c>
      <c r="H11" s="146">
        <f>SUM(H9:H10)</f>
        <v>5700</v>
      </c>
      <c r="I11" s="127"/>
      <c r="J11" s="127"/>
    </row>
    <row r="12" spans="1:13" s="18" customFormat="1" ht="21.95" customHeight="1">
      <c r="A12" s="275" t="s">
        <v>230</v>
      </c>
      <c r="B12" s="275"/>
      <c r="C12" s="274">
        <v>2559</v>
      </c>
      <c r="D12" s="305">
        <v>81</v>
      </c>
      <c r="E12" s="145">
        <v>2963</v>
      </c>
      <c r="F12" s="274">
        <v>2559</v>
      </c>
      <c r="G12" s="322" t="s">
        <v>276</v>
      </c>
      <c r="H12" s="145">
        <v>3631</v>
      </c>
      <c r="I12" s="127"/>
      <c r="J12" s="127"/>
    </row>
    <row r="13" spans="1:13" s="18" customFormat="1" ht="21.95" customHeight="1">
      <c r="A13" s="181"/>
      <c r="B13" s="277"/>
      <c r="C13" s="253">
        <v>2560</v>
      </c>
      <c r="D13" s="305">
        <v>79</v>
      </c>
      <c r="E13" s="145">
        <v>3072</v>
      </c>
      <c r="F13" s="274">
        <v>2560</v>
      </c>
      <c r="G13" s="320" t="s">
        <v>277</v>
      </c>
      <c r="H13" s="145">
        <v>3000</v>
      </c>
      <c r="I13" s="127"/>
      <c r="J13" s="127"/>
    </row>
    <row r="14" spans="1:13" s="18" customFormat="1" ht="21.95" customHeight="1">
      <c r="A14" s="184"/>
      <c r="B14" s="278"/>
      <c r="C14" s="253">
        <v>2561</v>
      </c>
      <c r="D14" s="305">
        <v>121</v>
      </c>
      <c r="E14" s="145">
        <v>3544</v>
      </c>
      <c r="F14" s="274">
        <v>2561</v>
      </c>
      <c r="G14" s="321"/>
      <c r="H14" s="145"/>
      <c r="I14" s="127"/>
      <c r="J14" s="127"/>
    </row>
    <row r="15" spans="1:13" s="18" customFormat="1" ht="21.95" customHeight="1">
      <c r="A15" s="405" t="s">
        <v>105</v>
      </c>
      <c r="B15" s="405"/>
      <c r="C15" s="406"/>
      <c r="D15" s="318">
        <f>SUM(D12:D14)</f>
        <v>281</v>
      </c>
      <c r="E15" s="319">
        <f>SUM(E12:E14)</f>
        <v>9579</v>
      </c>
      <c r="F15" s="276"/>
      <c r="G15" s="304">
        <v>174</v>
      </c>
      <c r="H15" s="146">
        <v>6631</v>
      </c>
      <c r="I15" s="127"/>
      <c r="J15" s="127"/>
    </row>
    <row r="16" spans="1:13" s="18" customFormat="1" ht="21.95" customHeight="1">
      <c r="A16" s="275" t="s">
        <v>231</v>
      </c>
      <c r="B16" s="275"/>
      <c r="C16" s="274">
        <v>2559</v>
      </c>
      <c r="D16" s="305">
        <v>1</v>
      </c>
      <c r="E16" s="145">
        <v>220</v>
      </c>
      <c r="F16" s="274">
        <v>2559</v>
      </c>
      <c r="G16" s="322" t="s">
        <v>61</v>
      </c>
      <c r="H16" s="145">
        <v>220</v>
      </c>
      <c r="I16" s="127"/>
      <c r="J16" s="127"/>
    </row>
    <row r="17" spans="1:10" s="18" customFormat="1" ht="21.95" customHeight="1">
      <c r="A17" s="181"/>
      <c r="B17" s="277"/>
      <c r="C17" s="253">
        <v>2560</v>
      </c>
      <c r="D17" s="305">
        <v>1</v>
      </c>
      <c r="E17" s="145">
        <v>600</v>
      </c>
      <c r="F17" s="274">
        <v>2560</v>
      </c>
      <c r="G17" s="320" t="s">
        <v>83</v>
      </c>
      <c r="H17" s="145">
        <v>3877</v>
      </c>
      <c r="I17" s="127"/>
      <c r="J17" s="127"/>
    </row>
    <row r="18" spans="1:10" s="18" customFormat="1" ht="21.95" customHeight="1">
      <c r="A18" s="184"/>
      <c r="B18" s="278"/>
      <c r="C18" s="253">
        <v>2561</v>
      </c>
      <c r="D18" s="305">
        <v>17</v>
      </c>
      <c r="E18" s="145">
        <v>19226</v>
      </c>
      <c r="F18" s="274">
        <v>2561</v>
      </c>
      <c r="G18" s="321"/>
      <c r="H18" s="145"/>
      <c r="I18" s="127"/>
      <c r="J18" s="127"/>
    </row>
    <row r="19" spans="1:10" s="18" customFormat="1" ht="21.95" customHeight="1">
      <c r="A19" s="405" t="s">
        <v>105</v>
      </c>
      <c r="B19" s="405"/>
      <c r="C19" s="406"/>
      <c r="D19" s="318">
        <f>SUM(D16:D18)</f>
        <v>19</v>
      </c>
      <c r="E19" s="319">
        <f>SUM(E16:E18)</f>
        <v>20046</v>
      </c>
      <c r="F19" s="276"/>
      <c r="G19" s="304">
        <v>9</v>
      </c>
      <c r="H19" s="146">
        <f>SUM(H16:H18)</f>
        <v>4097</v>
      </c>
      <c r="I19" s="127"/>
      <c r="J19" s="127"/>
    </row>
    <row r="20" spans="1:10" s="45" customFormat="1" ht="21.95" customHeight="1">
      <c r="A20" s="405" t="s">
        <v>107</v>
      </c>
      <c r="B20" s="405"/>
      <c r="C20" s="406"/>
      <c r="D20" s="318">
        <f>D11+D15+D19</f>
        <v>319</v>
      </c>
      <c r="E20" s="319">
        <f>E11+E15+E19</f>
        <v>76100</v>
      </c>
      <c r="F20" s="276"/>
      <c r="G20" s="304">
        <v>185</v>
      </c>
      <c r="H20" s="146">
        <f>H11+H15+H19</f>
        <v>16428</v>
      </c>
      <c r="I20" s="143"/>
      <c r="J20" s="143"/>
    </row>
    <row r="21" spans="1:10" s="45" customFormat="1" ht="21.95" customHeight="1">
      <c r="A21" s="303"/>
      <c r="B21" s="303"/>
      <c r="C21" s="303"/>
      <c r="D21" s="302"/>
      <c r="E21" s="327"/>
      <c r="F21" s="279"/>
      <c r="G21" s="302"/>
      <c r="H21" s="139"/>
      <c r="I21" s="143"/>
      <c r="J21" s="143"/>
    </row>
    <row r="22" spans="1:10" s="18" customFormat="1" ht="21.95" customHeight="1">
      <c r="A22" s="140"/>
      <c r="B22" s="127"/>
      <c r="C22" s="127"/>
      <c r="D22" s="127"/>
      <c r="E22" s="127"/>
      <c r="F22" s="127"/>
      <c r="G22" s="127"/>
      <c r="H22" s="134"/>
      <c r="I22" s="127"/>
      <c r="J22" s="127"/>
    </row>
    <row r="23" spans="1:10" s="18" customFormat="1" ht="21.95" customHeight="1">
      <c r="A23" s="131" t="s">
        <v>321</v>
      </c>
      <c r="B23" s="127"/>
      <c r="C23" s="127"/>
      <c r="D23" s="127"/>
      <c r="E23" s="127"/>
      <c r="F23" s="303">
        <v>2561</v>
      </c>
      <c r="G23" s="303"/>
      <c r="H23" s="303">
        <v>2560</v>
      </c>
      <c r="I23" s="127"/>
      <c r="J23" s="127"/>
    </row>
    <row r="24" spans="1:10" s="18" customFormat="1" ht="21.95" customHeight="1">
      <c r="A24" s="140"/>
      <c r="B24" s="127" t="s">
        <v>278</v>
      </c>
      <c r="C24" s="127"/>
      <c r="D24" s="127"/>
      <c r="E24" s="127"/>
      <c r="F24" s="134">
        <v>18510</v>
      </c>
      <c r="G24" s="143"/>
      <c r="H24" s="302" t="s">
        <v>228</v>
      </c>
      <c r="I24" s="127"/>
      <c r="J24" s="127"/>
    </row>
    <row r="25" spans="1:10" s="18" customFormat="1" ht="21.95" customHeight="1">
      <c r="A25" s="140"/>
      <c r="B25" s="127"/>
      <c r="C25" s="127"/>
      <c r="D25" s="127"/>
      <c r="E25" s="127"/>
      <c r="F25" s="143"/>
      <c r="G25" s="143"/>
      <c r="H25" s="302"/>
      <c r="I25" s="127"/>
      <c r="J25" s="127"/>
    </row>
    <row r="26" spans="1:10" s="18" customFormat="1" ht="21.95" customHeight="1" thickBot="1">
      <c r="A26" s="140"/>
      <c r="B26" s="143" t="s">
        <v>105</v>
      </c>
      <c r="C26" s="127"/>
      <c r="D26" s="127"/>
      <c r="E26" s="127"/>
      <c r="F26" s="324">
        <f>SUM(F24:F25)</f>
        <v>18510</v>
      </c>
      <c r="G26" s="143"/>
      <c r="H26" s="325" t="s">
        <v>228</v>
      </c>
      <c r="I26" s="127"/>
      <c r="J26" s="127"/>
    </row>
    <row r="27" spans="1:10" s="18" customFormat="1" ht="21.95" customHeight="1" thickTop="1">
      <c r="A27" s="140"/>
      <c r="B27" s="143"/>
      <c r="C27" s="127"/>
      <c r="D27" s="127"/>
      <c r="E27" s="127"/>
      <c r="F27" s="326"/>
      <c r="G27" s="143"/>
      <c r="H27" s="302"/>
      <c r="I27" s="127"/>
      <c r="J27" s="127"/>
    </row>
    <row r="28" spans="1:10" s="18" customFormat="1" ht="21.95" customHeight="1">
      <c r="A28" s="140"/>
      <c r="B28" s="127"/>
      <c r="C28" s="127"/>
      <c r="D28" s="127"/>
      <c r="E28" s="127"/>
      <c r="F28" s="127"/>
      <c r="G28" s="127"/>
      <c r="H28" s="134"/>
      <c r="I28" s="127"/>
      <c r="J28" s="127"/>
    </row>
    <row r="29" spans="1:10" ht="21.95" customHeight="1">
      <c r="A29" s="131" t="s">
        <v>322</v>
      </c>
      <c r="B29" s="143"/>
      <c r="C29" s="143"/>
      <c r="D29" s="143"/>
      <c r="E29" s="143"/>
      <c r="F29" s="144">
        <v>2561</v>
      </c>
      <c r="G29" s="144"/>
      <c r="H29" s="144">
        <v>2560</v>
      </c>
      <c r="I29" s="127"/>
      <c r="J29" s="127"/>
    </row>
    <row r="30" spans="1:10" ht="21.95" customHeight="1">
      <c r="A30" s="131"/>
      <c r="B30" s="127" t="s">
        <v>246</v>
      </c>
      <c r="C30" s="143"/>
      <c r="D30" s="143"/>
      <c r="E30" s="143"/>
      <c r="F30" s="134">
        <v>1000</v>
      </c>
      <c r="G30" s="143"/>
      <c r="H30" s="302" t="s">
        <v>228</v>
      </c>
      <c r="I30" s="127"/>
      <c r="J30" s="127"/>
    </row>
    <row r="31" spans="1:10" ht="21.95" customHeight="1">
      <c r="A31" s="131"/>
      <c r="B31" s="127"/>
      <c r="C31" s="143"/>
      <c r="D31" s="143"/>
      <c r="E31" s="143"/>
      <c r="F31" s="143"/>
      <c r="G31" s="143"/>
      <c r="H31" s="302"/>
      <c r="I31" s="127"/>
      <c r="J31" s="127"/>
    </row>
    <row r="32" spans="1:10" ht="21.95" customHeight="1" thickBot="1">
      <c r="A32" s="131"/>
      <c r="B32" s="143" t="s">
        <v>105</v>
      </c>
      <c r="C32" s="143"/>
      <c r="D32" s="143"/>
      <c r="E32" s="143"/>
      <c r="F32" s="324">
        <f>SUM(F30:F31)</f>
        <v>1000</v>
      </c>
      <c r="G32" s="143"/>
      <c r="H32" s="325" t="s">
        <v>228</v>
      </c>
      <c r="I32" s="127"/>
      <c r="J32" s="127"/>
    </row>
    <row r="33" spans="1:24" s="41" customFormat="1" ht="21.95" customHeight="1" thickTop="1">
      <c r="A33" s="140"/>
      <c r="B33" s="397"/>
      <c r="C33" s="397"/>
      <c r="D33" s="397"/>
      <c r="E33" s="397"/>
      <c r="F33" s="268"/>
      <c r="G33" s="268"/>
      <c r="H33" s="269"/>
      <c r="I33" s="144"/>
      <c r="J33" s="144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:24" ht="21.95" customHeight="1">
      <c r="A34" s="131"/>
      <c r="B34" s="143"/>
      <c r="C34" s="143"/>
      <c r="D34" s="399"/>
      <c r="E34" s="399"/>
      <c r="F34" s="144"/>
      <c r="G34" s="144"/>
      <c r="H34" s="144"/>
      <c r="I34" s="127"/>
      <c r="J34" s="127"/>
    </row>
    <row r="35" spans="1:24" s="10" customFormat="1" ht="21.95" customHeight="1">
      <c r="A35" s="131"/>
      <c r="B35" s="280"/>
      <c r="C35" s="279"/>
      <c r="D35" s="279"/>
      <c r="E35" s="279"/>
      <c r="F35" s="271"/>
      <c r="G35" s="271"/>
      <c r="H35" s="271"/>
      <c r="I35" s="143"/>
      <c r="J35" s="143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ht="21.95" customHeight="1">
      <c r="A36" s="128"/>
      <c r="B36" s="279"/>
      <c r="C36" s="279"/>
      <c r="D36" s="397"/>
      <c r="E36" s="397"/>
      <c r="F36" s="268"/>
      <c r="G36" s="268"/>
      <c r="H36" s="268"/>
      <c r="I36" s="127"/>
      <c r="J36" s="127"/>
    </row>
    <row r="37" spans="1:24" ht="21.95" customHeight="1">
      <c r="A37" s="128"/>
      <c r="B37" s="143"/>
      <c r="C37" s="281"/>
      <c r="D37" s="399"/>
      <c r="E37" s="399"/>
      <c r="F37" s="270"/>
      <c r="G37" s="270"/>
      <c r="H37" s="270"/>
      <c r="I37" s="127"/>
      <c r="J37" s="127"/>
    </row>
    <row r="38" spans="1:24" ht="21.95" customHeight="1">
      <c r="A38" s="128"/>
      <c r="B38" s="272"/>
      <c r="C38" s="272"/>
      <c r="D38" s="399"/>
      <c r="E38" s="399"/>
      <c r="F38" s="270"/>
      <c r="G38" s="270"/>
      <c r="H38" s="134"/>
      <c r="I38" s="127"/>
      <c r="J38" s="127"/>
    </row>
    <row r="39" spans="1:24" ht="21.95" customHeight="1">
      <c r="A39" s="128"/>
      <c r="B39" s="397"/>
      <c r="C39" s="397"/>
      <c r="D39" s="397"/>
      <c r="E39" s="397"/>
      <c r="F39" s="271"/>
      <c r="G39" s="271"/>
      <c r="H39" s="139"/>
      <c r="I39" s="127"/>
      <c r="J39" s="127"/>
    </row>
    <row r="40" spans="1:24" ht="21.95" customHeight="1">
      <c r="A40" s="128"/>
      <c r="B40" s="397"/>
      <c r="C40" s="397"/>
      <c r="D40" s="397"/>
      <c r="E40" s="397"/>
      <c r="F40" s="268"/>
      <c r="G40" s="268"/>
      <c r="H40" s="269"/>
      <c r="I40" s="127"/>
      <c r="J40" s="127"/>
    </row>
    <row r="41" spans="1:24" ht="21.95" customHeight="1">
      <c r="A41" s="128"/>
      <c r="B41" s="401"/>
      <c r="C41" s="401"/>
      <c r="D41" s="399"/>
      <c r="E41" s="399"/>
      <c r="F41" s="270"/>
      <c r="G41" s="270"/>
      <c r="H41" s="134"/>
      <c r="I41" s="127"/>
      <c r="J41" s="127"/>
    </row>
    <row r="42" spans="1:24" ht="21.95" customHeight="1">
      <c r="A42" s="128"/>
      <c r="B42" s="272"/>
      <c r="C42" s="272"/>
      <c r="D42" s="399"/>
      <c r="E42" s="399"/>
      <c r="F42" s="270"/>
      <c r="G42" s="270"/>
      <c r="H42" s="134"/>
      <c r="I42" s="127"/>
      <c r="J42" s="127"/>
    </row>
    <row r="43" spans="1:24" ht="21.95" customHeight="1">
      <c r="A43" s="128"/>
      <c r="B43" s="397"/>
      <c r="C43" s="397"/>
      <c r="D43" s="397"/>
      <c r="E43" s="397"/>
      <c r="F43" s="271"/>
      <c r="G43" s="271"/>
      <c r="H43" s="139"/>
      <c r="I43" s="127"/>
      <c r="J43" s="127"/>
    </row>
    <row r="44" spans="1:24" s="10" customFormat="1" ht="21.95" customHeight="1">
      <c r="A44" s="129"/>
      <c r="B44" s="397"/>
      <c r="C44" s="397"/>
      <c r="D44" s="397"/>
      <c r="E44" s="397"/>
      <c r="F44" s="255"/>
      <c r="G44" s="255"/>
      <c r="H44" s="139"/>
      <c r="I44" s="143"/>
      <c r="J44" s="143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</row>
    <row r="45" spans="1:24" ht="21.95" customHeight="1">
      <c r="A45" s="128"/>
      <c r="B45" s="127"/>
      <c r="C45" s="127"/>
      <c r="D45" s="127"/>
      <c r="E45" s="127"/>
      <c r="F45" s="127"/>
      <c r="G45" s="127"/>
      <c r="H45" s="134"/>
      <c r="I45" s="127"/>
      <c r="J45" s="127"/>
    </row>
    <row r="46" spans="1:24" ht="21.95" customHeight="1">
      <c r="A46" s="128"/>
      <c r="B46" s="127"/>
      <c r="C46" s="127"/>
      <c r="D46" s="127"/>
      <c r="E46" s="127"/>
      <c r="F46" s="127"/>
      <c r="G46" s="127"/>
      <c r="H46" s="134"/>
      <c r="I46" s="127"/>
      <c r="J46" s="127"/>
    </row>
    <row r="47" spans="1:24" ht="23.25" customHeight="1">
      <c r="A47" s="128"/>
      <c r="B47" s="127"/>
      <c r="C47" s="127"/>
      <c r="D47" s="127"/>
      <c r="E47" s="127"/>
      <c r="F47" s="127"/>
      <c r="G47" s="127"/>
      <c r="H47" s="134"/>
      <c r="I47" s="127"/>
      <c r="J47" s="127"/>
    </row>
    <row r="48" spans="1:24" ht="23.25" customHeight="1">
      <c r="A48" s="128"/>
      <c r="B48" s="127"/>
      <c r="C48" s="127"/>
      <c r="D48" s="127"/>
      <c r="E48" s="127"/>
      <c r="F48" s="127"/>
      <c r="G48" s="127"/>
      <c r="H48" s="134"/>
      <c r="I48" s="127"/>
      <c r="J48" s="127"/>
    </row>
    <row r="49" spans="1:10" ht="23.25" customHeight="1">
      <c r="A49" s="128"/>
      <c r="B49" s="128"/>
      <c r="C49" s="128"/>
      <c r="D49" s="128"/>
      <c r="E49" s="128"/>
      <c r="F49" s="128"/>
      <c r="G49" s="128"/>
      <c r="H49" s="130"/>
      <c r="I49" s="127"/>
      <c r="J49" s="127"/>
    </row>
    <row r="50" spans="1:10" ht="23.25" customHeight="1">
      <c r="A50" s="128"/>
      <c r="B50" s="128"/>
      <c r="C50" s="128"/>
      <c r="D50" s="128"/>
      <c r="E50" s="128"/>
      <c r="F50" s="128"/>
      <c r="G50" s="128"/>
      <c r="H50" s="130"/>
      <c r="I50" s="127"/>
      <c r="J50" s="127"/>
    </row>
  </sheetData>
  <mergeCells count="24">
    <mergeCell ref="A1:H1"/>
    <mergeCell ref="A2:H2"/>
    <mergeCell ref="A3:H3"/>
    <mergeCell ref="B33:C33"/>
    <mergeCell ref="D33:E33"/>
    <mergeCell ref="F6:H6"/>
    <mergeCell ref="A11:C11"/>
    <mergeCell ref="A15:C15"/>
    <mergeCell ref="A19:C19"/>
    <mergeCell ref="A20:C20"/>
    <mergeCell ref="D42:E42"/>
    <mergeCell ref="B43:E43"/>
    <mergeCell ref="B44:E44"/>
    <mergeCell ref="A6:B7"/>
    <mergeCell ref="C6:E6"/>
    <mergeCell ref="D38:E38"/>
    <mergeCell ref="B39:E39"/>
    <mergeCell ref="B40:C40"/>
    <mergeCell ref="D40:E40"/>
    <mergeCell ref="B41:C41"/>
    <mergeCell ref="D41:E41"/>
    <mergeCell ref="D34:E34"/>
    <mergeCell ref="D36:E36"/>
    <mergeCell ref="D37:E37"/>
  </mergeCells>
  <pageMargins left="0.49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X56"/>
  <sheetViews>
    <sheetView topLeftCell="A16" workbookViewId="0">
      <selection activeCell="F33" sqref="F33"/>
    </sheetView>
  </sheetViews>
  <sheetFormatPr defaultColWidth="9.140625" defaultRowHeight="23.25" customHeight="1"/>
  <cols>
    <col min="1" max="7" width="12.7109375" style="9" customWidth="1"/>
    <col min="8" max="8" width="12.7109375" style="11" customWidth="1"/>
    <col min="9" max="9" width="9.140625" style="18"/>
    <col min="10" max="10" width="18.140625" style="18" customWidth="1"/>
    <col min="11" max="12" width="9.140625" style="18"/>
    <col min="13" max="13" width="19.140625" style="18" customWidth="1"/>
    <col min="14" max="24" width="9.140625" style="18"/>
    <col min="25" max="16384" width="9.140625" style="9"/>
  </cols>
  <sheetData>
    <row r="1" spans="1:13" ht="21.95" customHeight="1">
      <c r="A1" s="402" t="s">
        <v>96</v>
      </c>
      <c r="B1" s="402"/>
      <c r="C1" s="402"/>
      <c r="D1" s="402"/>
      <c r="E1" s="402"/>
      <c r="F1" s="402"/>
      <c r="G1" s="402"/>
      <c r="H1" s="402"/>
      <c r="I1" s="127"/>
      <c r="J1" s="127"/>
    </row>
    <row r="2" spans="1:13" ht="21.95" customHeight="1">
      <c r="A2" s="402" t="s">
        <v>22</v>
      </c>
      <c r="B2" s="402"/>
      <c r="C2" s="402"/>
      <c r="D2" s="402"/>
      <c r="E2" s="402"/>
      <c r="F2" s="402"/>
      <c r="G2" s="402"/>
      <c r="H2" s="402"/>
      <c r="I2" s="127"/>
      <c r="J2" s="127"/>
    </row>
    <row r="3" spans="1:13" ht="21.95" customHeight="1">
      <c r="A3" s="402" t="s">
        <v>238</v>
      </c>
      <c r="B3" s="402"/>
      <c r="C3" s="402"/>
      <c r="D3" s="402"/>
      <c r="E3" s="402"/>
      <c r="F3" s="402"/>
      <c r="G3" s="402"/>
      <c r="H3" s="402"/>
      <c r="I3" s="127"/>
      <c r="J3" s="127"/>
    </row>
    <row r="4" spans="1:13" ht="21.95" customHeight="1">
      <c r="A4" s="128"/>
      <c r="B4" s="129"/>
      <c r="C4" s="129"/>
      <c r="D4" s="129"/>
      <c r="E4" s="129"/>
      <c r="F4" s="129"/>
      <c r="G4" s="129"/>
      <c r="H4" s="130"/>
      <c r="I4" s="127"/>
      <c r="J4" s="127"/>
    </row>
    <row r="5" spans="1:13" ht="21.95" customHeight="1">
      <c r="A5" s="131" t="s">
        <v>323</v>
      </c>
      <c r="B5" s="143"/>
      <c r="C5" s="143"/>
      <c r="D5" s="129"/>
      <c r="E5" s="302">
        <v>2561</v>
      </c>
      <c r="F5" s="303"/>
      <c r="G5" s="302">
        <v>2560</v>
      </c>
      <c r="H5" s="130"/>
      <c r="I5" s="127"/>
      <c r="J5" s="127"/>
    </row>
    <row r="6" spans="1:13" ht="21.95" customHeight="1">
      <c r="A6" s="131"/>
      <c r="B6" s="280" t="s">
        <v>247</v>
      </c>
      <c r="C6" s="279"/>
      <c r="D6" s="129"/>
      <c r="E6" s="328">
        <v>0.01</v>
      </c>
      <c r="F6" s="271"/>
      <c r="G6" s="302" t="s">
        <v>228</v>
      </c>
      <c r="H6" s="130"/>
      <c r="I6" s="127"/>
      <c r="J6" s="127"/>
    </row>
    <row r="7" spans="1:13" ht="21.95" customHeight="1">
      <c r="A7" s="128"/>
      <c r="B7" s="279"/>
      <c r="C7" s="279"/>
      <c r="D7" s="129"/>
      <c r="E7" s="268"/>
      <c r="F7" s="268"/>
      <c r="G7" s="268"/>
      <c r="H7" s="130"/>
      <c r="I7" s="127"/>
      <c r="J7" s="127"/>
    </row>
    <row r="8" spans="1:13" ht="21.95" customHeight="1" thickBot="1">
      <c r="A8" s="128"/>
      <c r="B8" s="143" t="s">
        <v>105</v>
      </c>
      <c r="C8" s="281"/>
      <c r="D8" s="129"/>
      <c r="E8" s="329">
        <f>SUM(E6:E7)</f>
        <v>0.01</v>
      </c>
      <c r="F8" s="270"/>
      <c r="G8" s="282" t="s">
        <v>228</v>
      </c>
      <c r="H8" s="130"/>
      <c r="I8" s="127"/>
      <c r="J8" s="127"/>
    </row>
    <row r="9" spans="1:13" ht="21.95" customHeight="1" thickTop="1">
      <c r="A9" s="128"/>
      <c r="B9" s="129"/>
      <c r="C9" s="129"/>
      <c r="D9" s="129"/>
      <c r="E9" s="129"/>
      <c r="F9" s="129"/>
      <c r="G9" s="129"/>
      <c r="H9" s="130"/>
      <c r="I9" s="127"/>
      <c r="J9" s="127"/>
    </row>
    <row r="10" spans="1:13" ht="21.95" customHeight="1">
      <c r="A10" s="131" t="s">
        <v>324</v>
      </c>
      <c r="B10" s="129"/>
      <c r="C10" s="129"/>
      <c r="D10" s="129"/>
      <c r="E10" s="129"/>
      <c r="F10" s="129"/>
      <c r="G10" s="140"/>
      <c r="H10" s="267"/>
      <c r="I10" s="127"/>
      <c r="J10" s="132"/>
      <c r="M10" s="19"/>
    </row>
    <row r="11" spans="1:13" ht="21.95" customHeight="1">
      <c r="A11" s="283" t="s">
        <v>257</v>
      </c>
      <c r="B11" s="283"/>
      <c r="C11" s="279"/>
      <c r="D11" s="279"/>
      <c r="E11" s="279"/>
      <c r="F11" s="279"/>
      <c r="G11" s="279"/>
      <c r="H11" s="279"/>
      <c r="I11" s="127"/>
      <c r="J11" s="132"/>
      <c r="M11" s="19"/>
    </row>
    <row r="12" spans="1:13" ht="21.95" customHeight="1">
      <c r="A12" s="284" t="s">
        <v>155</v>
      </c>
      <c r="B12" s="284" t="s">
        <v>156</v>
      </c>
      <c r="C12" s="274" t="s">
        <v>157</v>
      </c>
      <c r="D12" s="274" t="s">
        <v>158</v>
      </c>
      <c r="E12" s="274" t="s">
        <v>159</v>
      </c>
      <c r="F12" s="274" t="s">
        <v>160</v>
      </c>
      <c r="G12" s="274" t="s">
        <v>59</v>
      </c>
      <c r="H12" s="144"/>
      <c r="I12" s="127"/>
      <c r="J12" s="132"/>
      <c r="M12" s="19"/>
    </row>
    <row r="13" spans="1:13" ht="21.95" customHeight="1">
      <c r="A13" s="215" t="s">
        <v>161</v>
      </c>
      <c r="B13" s="212" t="s">
        <v>188</v>
      </c>
      <c r="C13" s="331" t="s">
        <v>279</v>
      </c>
      <c r="D13" s="212" t="s">
        <v>162</v>
      </c>
      <c r="E13" s="217" t="s">
        <v>282</v>
      </c>
      <c r="F13" s="212" t="s">
        <v>285</v>
      </c>
      <c r="G13" s="178">
        <v>11600</v>
      </c>
      <c r="H13" s="134"/>
      <c r="I13" s="127"/>
      <c r="J13" s="127"/>
    </row>
    <row r="14" spans="1:13" ht="21.95" customHeight="1">
      <c r="A14" s="216"/>
      <c r="B14" s="214"/>
      <c r="C14" s="330" t="s">
        <v>280</v>
      </c>
      <c r="D14" s="214"/>
      <c r="E14" s="219" t="s">
        <v>283</v>
      </c>
      <c r="F14" s="212" t="s">
        <v>286</v>
      </c>
      <c r="G14" s="220"/>
      <c r="H14" s="134"/>
      <c r="I14" s="127"/>
      <c r="J14" s="127"/>
    </row>
    <row r="15" spans="1:13" ht="21.95" customHeight="1">
      <c r="A15" s="216"/>
      <c r="B15" s="214"/>
      <c r="C15" s="330" t="s">
        <v>281</v>
      </c>
      <c r="D15" s="214"/>
      <c r="E15" s="219" t="s">
        <v>284</v>
      </c>
      <c r="F15" s="212" t="s">
        <v>287</v>
      </c>
      <c r="G15" s="220"/>
      <c r="H15" s="134"/>
      <c r="I15" s="127"/>
      <c r="J15" s="127"/>
    </row>
    <row r="16" spans="1:13" ht="21.95" customHeight="1">
      <c r="A16" s="218"/>
      <c r="B16" s="222"/>
      <c r="C16" s="332" t="s">
        <v>314</v>
      </c>
      <c r="D16" s="222"/>
      <c r="E16" s="223"/>
      <c r="F16" s="222" t="s">
        <v>284</v>
      </c>
      <c r="G16" s="221"/>
      <c r="H16" s="134"/>
      <c r="I16" s="127"/>
      <c r="J16" s="132"/>
      <c r="M16" s="19"/>
    </row>
    <row r="17" spans="1:10" s="18" customFormat="1" ht="21.95" customHeight="1">
      <c r="A17" s="407" t="s">
        <v>105</v>
      </c>
      <c r="B17" s="408"/>
      <c r="C17" s="408"/>
      <c r="D17" s="408"/>
      <c r="E17" s="408"/>
      <c r="F17" s="409"/>
      <c r="G17" s="333">
        <f>SUM(G13:G16)</f>
        <v>11600</v>
      </c>
      <c r="H17" s="134"/>
      <c r="I17" s="127"/>
      <c r="J17" s="127"/>
    </row>
    <row r="18" spans="1:10" s="18" customFormat="1" ht="21.95" customHeight="1">
      <c r="A18" s="303"/>
      <c r="B18" s="303"/>
      <c r="C18" s="303"/>
      <c r="D18" s="303"/>
      <c r="E18" s="303"/>
      <c r="F18" s="303"/>
      <c r="G18" s="135"/>
      <c r="H18" s="134"/>
      <c r="I18" s="127"/>
      <c r="J18" s="127"/>
    </row>
    <row r="19" spans="1:10" s="18" customFormat="1" ht="21.95" customHeight="1">
      <c r="A19" s="283" t="s">
        <v>288</v>
      </c>
      <c r="B19" s="283"/>
      <c r="C19" s="279"/>
      <c r="D19" s="279"/>
      <c r="E19" s="279"/>
      <c r="F19" s="279"/>
      <c r="G19" s="279"/>
      <c r="H19" s="134"/>
      <c r="I19" s="127"/>
      <c r="J19" s="127"/>
    </row>
    <row r="20" spans="1:10" s="18" customFormat="1" ht="21.95" customHeight="1">
      <c r="A20" s="306" t="s">
        <v>155</v>
      </c>
      <c r="B20" s="306" t="s">
        <v>156</v>
      </c>
      <c r="C20" s="305" t="s">
        <v>157</v>
      </c>
      <c r="D20" s="305" t="s">
        <v>158</v>
      </c>
      <c r="E20" s="305" t="s">
        <v>159</v>
      </c>
      <c r="F20" s="305" t="s">
        <v>160</v>
      </c>
      <c r="G20" s="305" t="s">
        <v>59</v>
      </c>
      <c r="H20" s="134"/>
      <c r="I20" s="127"/>
      <c r="J20" s="127"/>
    </row>
    <row r="21" spans="1:10" s="18" customFormat="1" ht="21.95" customHeight="1">
      <c r="A21" s="217" t="s">
        <v>228</v>
      </c>
      <c r="B21" s="217" t="s">
        <v>228</v>
      </c>
      <c r="C21" s="217" t="s">
        <v>228</v>
      </c>
      <c r="D21" s="217" t="s">
        <v>228</v>
      </c>
      <c r="E21" s="217" t="s">
        <v>228</v>
      </c>
      <c r="F21" s="217" t="s">
        <v>228</v>
      </c>
      <c r="G21" s="217" t="s">
        <v>228</v>
      </c>
      <c r="H21" s="134"/>
      <c r="I21" s="127"/>
      <c r="J21" s="127"/>
    </row>
    <row r="22" spans="1:10" s="18" customFormat="1" ht="21.95" customHeight="1">
      <c r="A22" s="216"/>
      <c r="B22" s="214"/>
      <c r="C22" s="330"/>
      <c r="D22" s="214"/>
      <c r="E22" s="219"/>
      <c r="F22" s="212"/>
      <c r="G22" s="220"/>
      <c r="H22" s="134"/>
      <c r="I22" s="127"/>
      <c r="J22" s="127"/>
    </row>
    <row r="23" spans="1:10" s="18" customFormat="1" ht="21.95" customHeight="1">
      <c r="A23" s="216"/>
      <c r="B23" s="214"/>
      <c r="C23" s="330"/>
      <c r="D23" s="214"/>
      <c r="E23" s="219"/>
      <c r="F23" s="212"/>
      <c r="G23" s="220"/>
      <c r="H23" s="134"/>
      <c r="I23" s="127"/>
      <c r="J23" s="127"/>
    </row>
    <row r="24" spans="1:10" s="18" customFormat="1" ht="21.95" customHeight="1">
      <c r="A24" s="218"/>
      <c r="B24" s="222"/>
      <c r="C24" s="332"/>
      <c r="D24" s="222"/>
      <c r="E24" s="223"/>
      <c r="F24" s="222"/>
      <c r="G24" s="221"/>
      <c r="H24" s="134"/>
      <c r="I24" s="127"/>
      <c r="J24" s="127"/>
    </row>
    <row r="25" spans="1:10" s="18" customFormat="1" ht="21.95" customHeight="1">
      <c r="A25" s="407" t="s">
        <v>105</v>
      </c>
      <c r="B25" s="408"/>
      <c r="C25" s="408"/>
      <c r="D25" s="408"/>
      <c r="E25" s="408"/>
      <c r="F25" s="409"/>
      <c r="G25" s="333">
        <f>SUM(G21:G24)</f>
        <v>0</v>
      </c>
      <c r="H25" s="134"/>
      <c r="I25" s="127"/>
      <c r="J25" s="127"/>
    </row>
    <row r="26" spans="1:10" s="18" customFormat="1" ht="21.95" customHeight="1">
      <c r="A26" s="127"/>
      <c r="B26" s="127"/>
      <c r="C26" s="144"/>
      <c r="D26" s="127"/>
      <c r="E26" s="127"/>
      <c r="F26" s="144"/>
      <c r="G26" s="273"/>
      <c r="H26" s="134"/>
      <c r="I26" s="127"/>
      <c r="J26" s="127"/>
    </row>
    <row r="27" spans="1:10" s="18" customFormat="1" ht="21.95" customHeight="1">
      <c r="A27" s="280"/>
      <c r="B27" s="280"/>
      <c r="C27" s="280"/>
      <c r="D27" s="279"/>
      <c r="E27" s="279"/>
      <c r="F27" s="279"/>
      <c r="G27" s="255"/>
      <c r="H27" s="139"/>
      <c r="I27" s="127"/>
      <c r="J27" s="127"/>
    </row>
    <row r="28" spans="1:10" s="18" customFormat="1" ht="21.95" customHeight="1">
      <c r="A28" s="131" t="s">
        <v>325</v>
      </c>
      <c r="B28" s="129"/>
      <c r="C28" s="144"/>
      <c r="D28" s="127"/>
      <c r="E28" s="302">
        <v>2561</v>
      </c>
      <c r="F28" s="144"/>
      <c r="G28" s="302">
        <v>2560</v>
      </c>
      <c r="H28" s="134"/>
      <c r="I28" s="127"/>
      <c r="J28" s="127"/>
    </row>
    <row r="29" spans="1:10" s="18" customFormat="1" ht="21.95" customHeight="1">
      <c r="A29" s="127"/>
      <c r="B29" s="127" t="s">
        <v>248</v>
      </c>
      <c r="C29" s="144"/>
      <c r="D29" s="127"/>
      <c r="E29" s="134">
        <v>10000</v>
      </c>
      <c r="F29" s="143"/>
      <c r="G29" s="134">
        <v>121100</v>
      </c>
      <c r="H29" s="134"/>
      <c r="I29" s="127"/>
      <c r="J29" s="127"/>
    </row>
    <row r="30" spans="1:10" s="18" customFormat="1" ht="21.95" customHeight="1">
      <c r="A30" s="127"/>
      <c r="B30" s="213" t="s">
        <v>289</v>
      </c>
      <c r="C30" s="303"/>
      <c r="D30" s="127"/>
      <c r="E30" s="134"/>
      <c r="F30" s="143"/>
      <c r="G30" s="134">
        <v>479660</v>
      </c>
      <c r="H30" s="134"/>
      <c r="I30" s="127"/>
      <c r="J30" s="127"/>
    </row>
    <row r="31" spans="1:10" s="18" customFormat="1" ht="21.95" customHeight="1">
      <c r="A31" s="127"/>
      <c r="B31" s="127" t="s">
        <v>249</v>
      </c>
      <c r="C31" s="144"/>
      <c r="D31" s="127"/>
      <c r="E31" s="134">
        <v>48519.76</v>
      </c>
      <c r="F31" s="143"/>
      <c r="G31" s="143"/>
      <c r="H31" s="134"/>
      <c r="I31" s="127"/>
      <c r="J31" s="127"/>
    </row>
    <row r="32" spans="1:10" s="18" customFormat="1" ht="21.95" customHeight="1" thickBot="1">
      <c r="A32" s="280"/>
      <c r="B32" s="280"/>
      <c r="C32" s="280"/>
      <c r="D32" s="279"/>
      <c r="E32" s="324">
        <f>SUM(E29:E31)</f>
        <v>58519.76</v>
      </c>
      <c r="F32" s="143"/>
      <c r="G32" s="324">
        <f>SUM(G29:G31)</f>
        <v>600760</v>
      </c>
      <c r="H32" s="139"/>
      <c r="I32" s="127"/>
      <c r="J32" s="127"/>
    </row>
    <row r="33" spans="1:24" s="45" customFormat="1" ht="21.95" customHeight="1" thickTop="1">
      <c r="A33" s="280"/>
      <c r="B33" s="280"/>
      <c r="C33" s="280"/>
      <c r="D33" s="279"/>
      <c r="E33" s="279"/>
      <c r="F33" s="279"/>
      <c r="G33" s="255"/>
      <c r="H33" s="139"/>
      <c r="I33" s="143"/>
      <c r="J33" s="143"/>
    </row>
    <row r="34" spans="1:24" s="18" customFormat="1" ht="21.95" customHeight="1">
      <c r="A34" s="144"/>
      <c r="B34" s="127"/>
      <c r="C34" s="127"/>
      <c r="D34" s="127"/>
      <c r="E34" s="127"/>
      <c r="F34" s="127"/>
      <c r="G34" s="127"/>
      <c r="H34" s="134"/>
      <c r="I34" s="127"/>
      <c r="J34" s="127"/>
    </row>
    <row r="35" spans="1:24" ht="21.95" customHeight="1">
      <c r="A35" s="230"/>
      <c r="B35" s="143"/>
      <c r="C35" s="143"/>
      <c r="D35" s="143"/>
      <c r="E35" s="143"/>
      <c r="F35" s="144"/>
      <c r="G35" s="144"/>
      <c r="H35" s="144"/>
      <c r="I35" s="127"/>
      <c r="J35" s="127"/>
    </row>
    <row r="36" spans="1:24" ht="21.95" customHeight="1">
      <c r="A36" s="230"/>
      <c r="B36" s="127"/>
      <c r="C36" s="143"/>
      <c r="D36" s="143"/>
      <c r="E36" s="143"/>
      <c r="F36" s="143"/>
      <c r="G36" s="143"/>
      <c r="H36" s="143"/>
      <c r="I36" s="127"/>
      <c r="J36" s="127"/>
    </row>
    <row r="37" spans="1:24" ht="21.95" customHeight="1">
      <c r="A37" s="230"/>
      <c r="B37" s="127"/>
      <c r="C37" s="143"/>
      <c r="D37" s="143"/>
      <c r="E37" s="143"/>
      <c r="F37" s="143"/>
      <c r="G37" s="143"/>
      <c r="H37" s="143"/>
      <c r="I37" s="127"/>
      <c r="J37" s="127"/>
    </row>
    <row r="38" spans="1:24" ht="21.95" customHeight="1">
      <c r="A38" s="230"/>
      <c r="B38" s="143"/>
      <c r="C38" s="143"/>
      <c r="D38" s="143"/>
      <c r="E38" s="143"/>
      <c r="F38" s="143"/>
      <c r="G38" s="143"/>
      <c r="H38" s="143"/>
      <c r="I38" s="127"/>
      <c r="J38" s="127"/>
    </row>
    <row r="39" spans="1:24" s="41" customFormat="1" ht="21.95" customHeight="1">
      <c r="A39" s="144"/>
      <c r="B39" s="279"/>
      <c r="C39" s="279"/>
      <c r="D39" s="279"/>
      <c r="E39" s="279"/>
      <c r="F39" s="268"/>
      <c r="G39" s="268"/>
      <c r="H39" s="269"/>
      <c r="I39" s="144"/>
      <c r="J39" s="144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</row>
    <row r="40" spans="1:24" ht="21.95" customHeight="1">
      <c r="A40" s="230"/>
      <c r="B40" s="143"/>
      <c r="C40" s="143"/>
      <c r="D40" s="280"/>
      <c r="E40" s="280"/>
      <c r="F40" s="144"/>
      <c r="G40" s="144"/>
      <c r="H40" s="144"/>
      <c r="I40" s="127"/>
      <c r="J40" s="127"/>
    </row>
    <row r="41" spans="1:24" s="10" customFormat="1" ht="21.95" customHeight="1">
      <c r="A41" s="230"/>
      <c r="B41" s="280"/>
      <c r="C41" s="279"/>
      <c r="D41" s="279"/>
      <c r="E41" s="279"/>
      <c r="F41" s="271"/>
      <c r="G41" s="271"/>
      <c r="H41" s="271"/>
      <c r="I41" s="143"/>
      <c r="J41" s="143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</row>
    <row r="42" spans="1:24" ht="21.95" customHeight="1">
      <c r="A42" s="127"/>
      <c r="B42" s="279"/>
      <c r="C42" s="279"/>
      <c r="D42" s="279"/>
      <c r="E42" s="279"/>
      <c r="F42" s="268"/>
      <c r="G42" s="268"/>
      <c r="H42" s="268"/>
      <c r="I42" s="127"/>
      <c r="J42" s="127"/>
    </row>
    <row r="43" spans="1:24" ht="21.95" customHeight="1">
      <c r="A43" s="127"/>
      <c r="B43" s="143"/>
      <c r="C43" s="281"/>
      <c r="D43" s="280"/>
      <c r="E43" s="280"/>
      <c r="F43" s="270"/>
      <c r="G43" s="270"/>
      <c r="H43" s="270"/>
      <c r="I43" s="127"/>
      <c r="J43" s="127"/>
    </row>
    <row r="44" spans="1:24" ht="21.95" customHeight="1">
      <c r="A44" s="127"/>
      <c r="B44" s="272"/>
      <c r="C44" s="272"/>
      <c r="D44" s="280"/>
      <c r="E44" s="280"/>
      <c r="F44" s="270"/>
      <c r="G44" s="270"/>
      <c r="H44" s="134"/>
      <c r="I44" s="127"/>
      <c r="J44" s="127"/>
    </row>
    <row r="45" spans="1:24" ht="21.95" customHeight="1">
      <c r="A45" s="127"/>
      <c r="B45" s="279"/>
      <c r="C45" s="279"/>
      <c r="D45" s="279"/>
      <c r="E45" s="279"/>
      <c r="F45" s="271"/>
      <c r="G45" s="271"/>
      <c r="H45" s="139"/>
      <c r="I45" s="127"/>
      <c r="J45" s="127"/>
    </row>
    <row r="46" spans="1:24" ht="21.95" customHeight="1">
      <c r="A46" s="128"/>
      <c r="B46" s="397"/>
      <c r="C46" s="397"/>
      <c r="D46" s="397"/>
      <c r="E46" s="397"/>
      <c r="F46" s="268"/>
      <c r="G46" s="268"/>
      <c r="H46" s="269"/>
      <c r="I46" s="127"/>
      <c r="J46" s="127"/>
    </row>
    <row r="47" spans="1:24" ht="21.95" customHeight="1">
      <c r="A47" s="128"/>
      <c r="B47" s="401"/>
      <c r="C47" s="401"/>
      <c r="D47" s="399"/>
      <c r="E47" s="399"/>
      <c r="F47" s="270"/>
      <c r="G47" s="270"/>
      <c r="H47" s="134"/>
      <c r="I47" s="127"/>
      <c r="J47" s="127"/>
    </row>
    <row r="48" spans="1:24" ht="21.95" customHeight="1">
      <c r="A48" s="128"/>
      <c r="B48" s="272"/>
      <c r="C48" s="272"/>
      <c r="D48" s="399"/>
      <c r="E48" s="399"/>
      <c r="F48" s="270"/>
      <c r="G48" s="270"/>
      <c r="H48" s="134"/>
      <c r="I48" s="127"/>
      <c r="J48" s="127"/>
    </row>
    <row r="49" spans="1:24" ht="21.95" customHeight="1">
      <c r="A49" s="128"/>
      <c r="B49" s="397"/>
      <c r="C49" s="397"/>
      <c r="D49" s="397"/>
      <c r="E49" s="397"/>
      <c r="F49" s="271"/>
      <c r="G49" s="271"/>
      <c r="H49" s="139"/>
      <c r="I49" s="127"/>
      <c r="J49" s="127"/>
    </row>
    <row r="50" spans="1:24" s="10" customFormat="1" ht="21.95" customHeight="1">
      <c r="A50" s="129"/>
      <c r="B50" s="397"/>
      <c r="C50" s="397"/>
      <c r="D50" s="397"/>
      <c r="E50" s="397"/>
      <c r="F50" s="255"/>
      <c r="G50" s="255"/>
      <c r="H50" s="139"/>
      <c r="I50" s="143"/>
      <c r="J50" s="143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</row>
    <row r="51" spans="1:24" ht="21.95" customHeight="1">
      <c r="A51" s="128"/>
      <c r="B51" s="127"/>
      <c r="C51" s="127"/>
      <c r="D51" s="127"/>
      <c r="E51" s="127"/>
      <c r="F51" s="127"/>
      <c r="G51" s="127"/>
      <c r="H51" s="134"/>
      <c r="I51" s="127"/>
      <c r="J51" s="127"/>
    </row>
    <row r="52" spans="1:24" ht="21.95" customHeight="1">
      <c r="A52" s="128"/>
      <c r="B52" s="127"/>
      <c r="C52" s="127"/>
      <c r="D52" s="127"/>
      <c r="E52" s="127"/>
      <c r="F52" s="127"/>
      <c r="G52" s="127"/>
      <c r="H52" s="134"/>
      <c r="I52" s="127"/>
      <c r="J52" s="127"/>
    </row>
    <row r="53" spans="1:24" ht="23.25" customHeight="1">
      <c r="A53" s="128"/>
      <c r="B53" s="127"/>
      <c r="C53" s="127"/>
      <c r="D53" s="127"/>
      <c r="E53" s="127"/>
      <c r="F53" s="127"/>
      <c r="G53" s="127"/>
      <c r="H53" s="134"/>
      <c r="I53" s="127"/>
      <c r="J53" s="127"/>
    </row>
    <row r="54" spans="1:24" ht="23.25" customHeight="1">
      <c r="A54" s="128"/>
      <c r="B54" s="127"/>
      <c r="C54" s="127"/>
      <c r="D54" s="127"/>
      <c r="E54" s="127"/>
      <c r="F54" s="127"/>
      <c r="G54" s="127"/>
      <c r="H54" s="134"/>
      <c r="I54" s="127"/>
      <c r="J54" s="127"/>
    </row>
    <row r="55" spans="1:24" ht="23.25" customHeight="1">
      <c r="A55" s="128"/>
      <c r="B55" s="128"/>
      <c r="C55" s="128"/>
      <c r="D55" s="128"/>
      <c r="E55" s="128"/>
      <c r="F55" s="128"/>
      <c r="G55" s="128"/>
      <c r="H55" s="130"/>
      <c r="I55" s="127"/>
      <c r="J55" s="127"/>
    </row>
    <row r="56" spans="1:24" ht="23.25" customHeight="1">
      <c r="A56" s="128"/>
      <c r="B56" s="128"/>
      <c r="C56" s="128"/>
      <c r="D56" s="128"/>
      <c r="E56" s="128"/>
      <c r="F56" s="128"/>
      <c r="G56" s="128"/>
      <c r="H56" s="130"/>
      <c r="I56" s="127"/>
      <c r="J56" s="127"/>
    </row>
  </sheetData>
  <mergeCells count="12">
    <mergeCell ref="A17:F17"/>
    <mergeCell ref="B46:C46"/>
    <mergeCell ref="D46:E46"/>
    <mergeCell ref="A1:H1"/>
    <mergeCell ref="A2:H2"/>
    <mergeCell ref="A3:H3"/>
    <mergeCell ref="A25:F25"/>
    <mergeCell ref="B47:C47"/>
    <mergeCell ref="D47:E47"/>
    <mergeCell ref="D48:E48"/>
    <mergeCell ref="B49:E49"/>
    <mergeCell ref="B50:E50"/>
  </mergeCells>
  <pageMargins left="0.49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N57"/>
  <sheetViews>
    <sheetView workbookViewId="0">
      <selection activeCell="A6" sqref="A6"/>
    </sheetView>
  </sheetViews>
  <sheetFormatPr defaultColWidth="9.140625" defaultRowHeight="23.25" customHeight="1"/>
  <cols>
    <col min="1" max="1" width="5" style="2" customWidth="1"/>
    <col min="2" max="2" width="49.140625" style="2" customWidth="1"/>
    <col min="3" max="3" width="15.85546875" style="2" customWidth="1"/>
    <col min="4" max="4" width="1.140625" style="2" customWidth="1"/>
    <col min="5" max="5" width="14.140625" style="2" customWidth="1"/>
    <col min="6" max="6" width="1.140625" style="2" customWidth="1"/>
    <col min="7" max="7" width="15.42578125" style="2" customWidth="1"/>
    <col min="8" max="8" width="15.85546875" style="2" customWidth="1"/>
    <col min="9" max="9" width="1.140625" style="2" customWidth="1"/>
    <col min="10" max="10" width="14.140625" style="2" customWidth="1"/>
    <col min="11" max="11" width="1.140625" style="13" customWidth="1"/>
    <col min="12" max="12" width="15.42578125" style="2" customWidth="1"/>
    <col min="13" max="16384" width="9.140625" style="2"/>
  </cols>
  <sheetData>
    <row r="1" spans="1:14" ht="23.25" customHeight="1">
      <c r="A1" s="52"/>
      <c r="B1" s="52"/>
      <c r="C1" s="52"/>
      <c r="D1" s="52"/>
      <c r="E1" s="52"/>
      <c r="F1" s="52"/>
      <c r="G1" s="147"/>
      <c r="H1" s="52"/>
      <c r="I1" s="52"/>
      <c r="J1" s="52"/>
      <c r="K1" s="58"/>
    </row>
    <row r="2" spans="1:14" ht="23.25" customHeight="1">
      <c r="A2" s="379" t="str">
        <f>+งบ!A3</f>
        <v>เทศบาลตำบลปรางค์กู่  อำเภอปรางค์กู่  จังหวัดศรีสะเกษ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</row>
    <row r="3" spans="1:14" ht="23.25" customHeight="1">
      <c r="A3" s="379" t="s">
        <v>53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</row>
    <row r="4" spans="1:14" ht="23.25" customHeight="1">
      <c r="A4" s="379" t="s">
        <v>238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</row>
    <row r="5" spans="1:14" ht="23.25" customHeight="1">
      <c r="A5" s="249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</row>
    <row r="6" spans="1:14" ht="20.25" customHeight="1">
      <c r="A6" s="131" t="s">
        <v>326</v>
      </c>
      <c r="B6" s="53"/>
      <c r="C6" s="411"/>
      <c r="D6" s="411"/>
      <c r="E6" s="411"/>
      <c r="F6" s="411"/>
      <c r="G6" s="411"/>
      <c r="H6" s="411"/>
      <c r="I6" s="411"/>
      <c r="J6" s="411"/>
      <c r="K6" s="411"/>
      <c r="L6" s="411"/>
    </row>
    <row r="7" spans="1:14" ht="23.25" customHeight="1">
      <c r="A7" s="337"/>
      <c r="B7" s="338"/>
      <c r="C7" s="410">
        <v>2561</v>
      </c>
      <c r="D7" s="411"/>
      <c r="E7" s="411"/>
      <c r="F7" s="411"/>
      <c r="G7" s="412"/>
      <c r="H7" s="410">
        <v>2560</v>
      </c>
      <c r="I7" s="411"/>
      <c r="J7" s="411"/>
      <c r="K7" s="411"/>
      <c r="L7" s="412"/>
    </row>
    <row r="8" spans="1:14" ht="23.25" customHeight="1">
      <c r="A8" s="339" t="s">
        <v>250</v>
      </c>
      <c r="B8" s="342"/>
      <c r="C8" s="343"/>
      <c r="D8" s="344"/>
      <c r="E8" s="344"/>
      <c r="F8" s="344"/>
      <c r="G8" s="345">
        <v>35833821.210000001</v>
      </c>
      <c r="H8" s="343"/>
      <c r="I8" s="344">
        <v>312120</v>
      </c>
      <c r="J8" s="344"/>
      <c r="K8" s="344"/>
      <c r="L8" s="346">
        <v>32510051.41</v>
      </c>
      <c r="M8" s="1"/>
      <c r="N8" s="1"/>
    </row>
    <row r="9" spans="1:14" ht="23.25" customHeight="1">
      <c r="A9" s="290" t="s">
        <v>108</v>
      </c>
      <c r="B9" s="148" t="s">
        <v>109</v>
      </c>
      <c r="C9" s="285">
        <v>7631251.8899999997</v>
      </c>
      <c r="D9" s="60"/>
      <c r="E9" s="60"/>
      <c r="F9" s="60"/>
      <c r="G9" s="60"/>
      <c r="H9" s="285">
        <v>6953775.4800000004</v>
      </c>
      <c r="I9" s="60">
        <v>604247.18000000005</v>
      </c>
      <c r="J9" s="60"/>
      <c r="K9" s="60"/>
      <c r="L9" s="286"/>
      <c r="M9" s="1"/>
      <c r="N9" s="1"/>
    </row>
    <row r="10" spans="1:14" ht="23.25" customHeight="1">
      <c r="A10" s="340"/>
      <c r="B10" s="148" t="s">
        <v>147</v>
      </c>
      <c r="C10" s="287">
        <v>1907812.97</v>
      </c>
      <c r="D10" s="60"/>
      <c r="E10" s="60"/>
      <c r="F10" s="60"/>
      <c r="G10" s="60"/>
      <c r="H10" s="287">
        <v>1738443.87</v>
      </c>
      <c r="I10" s="60"/>
      <c r="J10" s="60"/>
      <c r="K10" s="60"/>
      <c r="L10" s="286"/>
      <c r="M10" s="1"/>
      <c r="N10" s="1"/>
    </row>
    <row r="11" spans="1:14" ht="23.25" customHeight="1">
      <c r="A11" s="341" t="s">
        <v>148</v>
      </c>
      <c r="B11" s="148" t="s">
        <v>110</v>
      </c>
      <c r="C11" s="285"/>
      <c r="D11" s="60"/>
      <c r="E11" s="60">
        <v>5723438.9199999999</v>
      </c>
      <c r="F11" s="60"/>
      <c r="G11" s="60"/>
      <c r="H11" s="285"/>
      <c r="I11" s="60"/>
      <c r="J11" s="60">
        <f>H9-H10</f>
        <v>5215331.6100000003</v>
      </c>
      <c r="K11" s="60"/>
      <c r="L11" s="286"/>
      <c r="M11" s="1"/>
      <c r="N11" s="1"/>
    </row>
    <row r="12" spans="1:14" ht="23.25" customHeight="1">
      <c r="A12" s="341"/>
      <c r="B12" s="148" t="s">
        <v>290</v>
      </c>
      <c r="C12" s="285">
        <v>598.69000000000005</v>
      </c>
      <c r="D12" s="60"/>
      <c r="E12" s="60"/>
      <c r="F12" s="60"/>
      <c r="G12" s="60"/>
      <c r="H12" s="285">
        <v>2905</v>
      </c>
      <c r="I12" s="60"/>
      <c r="J12" s="60"/>
      <c r="K12" s="60"/>
      <c r="L12" s="286"/>
      <c r="M12" s="1"/>
      <c r="N12" s="1"/>
    </row>
    <row r="13" spans="1:14" ht="23.25" customHeight="1">
      <c r="A13" s="341"/>
      <c r="B13" s="148" t="s">
        <v>221</v>
      </c>
      <c r="C13" s="285">
        <v>82054</v>
      </c>
      <c r="D13" s="60"/>
      <c r="E13" s="60"/>
      <c r="F13" s="60"/>
      <c r="G13" s="60"/>
      <c r="H13" s="285">
        <v>29000</v>
      </c>
      <c r="I13" s="60"/>
      <c r="J13" s="60"/>
      <c r="K13" s="60"/>
      <c r="L13" s="286"/>
      <c r="M13" s="1"/>
      <c r="N13" s="1"/>
    </row>
    <row r="14" spans="1:14" ht="23.25" customHeight="1">
      <c r="A14" s="341"/>
      <c r="B14" s="213" t="s">
        <v>291</v>
      </c>
      <c r="C14" s="285">
        <v>7124.43</v>
      </c>
      <c r="D14" s="60"/>
      <c r="E14" s="60"/>
      <c r="F14" s="60"/>
      <c r="G14" s="60"/>
      <c r="H14" s="285">
        <v>14250</v>
      </c>
      <c r="I14" s="60"/>
      <c r="J14" s="60"/>
      <c r="K14" s="60"/>
      <c r="L14" s="286"/>
      <c r="M14" s="1"/>
      <c r="N14" s="1"/>
    </row>
    <row r="15" spans="1:14" ht="23.25" customHeight="1">
      <c r="A15" s="341"/>
      <c r="B15" s="213" t="s">
        <v>292</v>
      </c>
      <c r="C15" s="285">
        <v>28740</v>
      </c>
      <c r="D15" s="60"/>
      <c r="E15" s="60">
        <v>118517.12</v>
      </c>
      <c r="F15" s="60"/>
      <c r="G15" s="60"/>
      <c r="H15" s="285"/>
      <c r="I15" s="60"/>
      <c r="J15" s="60">
        <f>SUM(H11:H15)</f>
        <v>46155</v>
      </c>
      <c r="K15" s="60"/>
      <c r="L15" s="286"/>
      <c r="M15" s="1"/>
      <c r="N15" s="1"/>
    </row>
    <row r="16" spans="1:14" ht="23.25" customHeight="1">
      <c r="A16" s="341"/>
      <c r="B16" s="148"/>
      <c r="C16" s="285"/>
      <c r="D16" s="60"/>
      <c r="E16" s="60"/>
      <c r="F16" s="60"/>
      <c r="G16" s="60"/>
      <c r="H16" s="285"/>
      <c r="I16" s="60"/>
      <c r="J16" s="60"/>
      <c r="K16" s="60"/>
      <c r="L16" s="286"/>
      <c r="M16" s="1"/>
      <c r="N16" s="1"/>
    </row>
    <row r="17" spans="1:14" ht="23.25" customHeight="1">
      <c r="A17" s="341" t="s">
        <v>111</v>
      </c>
      <c r="B17" s="148" t="s">
        <v>112</v>
      </c>
      <c r="C17" s="288">
        <v>1369000</v>
      </c>
      <c r="D17" s="60"/>
      <c r="E17" s="149"/>
      <c r="F17" s="60"/>
      <c r="G17" s="150"/>
      <c r="H17" s="288">
        <v>1937716.81</v>
      </c>
      <c r="I17" s="60"/>
      <c r="J17" s="149"/>
      <c r="K17" s="60"/>
      <c r="L17" s="289"/>
      <c r="M17" s="1"/>
      <c r="N17" s="1"/>
    </row>
    <row r="18" spans="1:14" ht="23.25" customHeight="1">
      <c r="A18" s="341"/>
      <c r="B18" s="148"/>
      <c r="C18" s="288"/>
      <c r="D18" s="60"/>
      <c r="E18" s="149">
        <v>1369000</v>
      </c>
      <c r="F18" s="60"/>
      <c r="G18" s="150">
        <v>4472956.04</v>
      </c>
      <c r="H18" s="288"/>
      <c r="I18" s="60"/>
      <c r="J18" s="149">
        <f>H17+H18</f>
        <v>1937716.81</v>
      </c>
      <c r="K18" s="60"/>
      <c r="L18" s="289">
        <f>J11+J15-J18</f>
        <v>3323769.8000000003</v>
      </c>
      <c r="M18" s="1"/>
      <c r="N18" s="1"/>
    </row>
    <row r="19" spans="1:14" ht="23.25" customHeight="1">
      <c r="A19" s="341"/>
      <c r="B19" s="148"/>
      <c r="C19" s="290"/>
      <c r="D19" s="60"/>
      <c r="E19" s="149"/>
      <c r="F19" s="60"/>
      <c r="G19" s="150"/>
      <c r="H19" s="290"/>
      <c r="I19" s="60"/>
      <c r="J19" s="149"/>
      <c r="K19" s="60"/>
      <c r="L19" s="289"/>
      <c r="M19" s="1"/>
      <c r="N19" s="1"/>
    </row>
    <row r="20" spans="1:14" ht="23.25" customHeight="1" thickBot="1">
      <c r="A20" s="290" t="s">
        <v>251</v>
      </c>
      <c r="B20" s="148"/>
      <c r="C20" s="285"/>
      <c r="D20" s="60"/>
      <c r="E20" s="60"/>
      <c r="F20" s="60"/>
      <c r="G20" s="59">
        <f>G8+G18</f>
        <v>40306777.25</v>
      </c>
      <c r="H20" s="285"/>
      <c r="I20" s="60"/>
      <c r="J20" s="60"/>
      <c r="K20" s="60"/>
      <c r="L20" s="291">
        <f>L8+L18</f>
        <v>35833821.210000001</v>
      </c>
      <c r="M20" s="1"/>
      <c r="N20" s="1"/>
    </row>
    <row r="21" spans="1:14" ht="23.25" customHeight="1" thickTop="1">
      <c r="A21" s="335"/>
      <c r="B21" s="334"/>
      <c r="C21" s="335"/>
      <c r="D21" s="334"/>
      <c r="E21" s="334"/>
      <c r="F21" s="334"/>
      <c r="G21" s="334"/>
      <c r="H21" s="335"/>
      <c r="I21" s="334"/>
      <c r="J21" s="334"/>
      <c r="K21" s="334"/>
      <c r="L21" s="336"/>
      <c r="M21" s="1"/>
      <c r="N21" s="1"/>
    </row>
    <row r="22" spans="1:14" ht="23.25" customHeight="1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"/>
      <c r="N22" s="1"/>
    </row>
    <row r="23" spans="1:14" ht="23.25" customHeight="1">
      <c r="A23" s="151" t="s">
        <v>252</v>
      </c>
      <c r="B23" s="148"/>
      <c r="C23" s="60"/>
      <c r="D23" s="60"/>
      <c r="E23" s="60"/>
      <c r="F23" s="60"/>
      <c r="G23" s="302">
        <v>2561</v>
      </c>
      <c r="H23" s="60"/>
      <c r="I23" s="60"/>
      <c r="J23" s="60"/>
      <c r="K23" s="60"/>
      <c r="L23" s="302">
        <v>2560</v>
      </c>
      <c r="M23" s="1"/>
      <c r="N23" s="1"/>
    </row>
    <row r="24" spans="1:14" ht="23.25" customHeight="1">
      <c r="A24" s="151"/>
      <c r="B24" s="148" t="s">
        <v>113</v>
      </c>
      <c r="C24" s="60"/>
      <c r="D24" s="60"/>
      <c r="E24" s="60"/>
      <c r="F24" s="60"/>
      <c r="G24" s="60">
        <v>8240950.5199999996</v>
      </c>
      <c r="H24" s="60"/>
      <c r="I24" s="60"/>
      <c r="J24" s="60"/>
      <c r="K24" s="60"/>
      <c r="L24" s="60">
        <v>7720675.0599999996</v>
      </c>
      <c r="M24" s="1"/>
      <c r="N24" s="1"/>
    </row>
    <row r="25" spans="1:14" ht="23.25" customHeight="1">
      <c r="A25" s="151"/>
      <c r="B25" s="148" t="s">
        <v>9</v>
      </c>
      <c r="C25" s="60"/>
      <c r="D25" s="60"/>
      <c r="E25" s="60"/>
      <c r="F25" s="60"/>
      <c r="G25" s="60">
        <v>76100</v>
      </c>
      <c r="H25" s="60"/>
      <c r="I25" s="60"/>
      <c r="J25" s="60"/>
      <c r="K25" s="60"/>
      <c r="L25" s="60">
        <v>16428</v>
      </c>
      <c r="M25" s="1"/>
      <c r="N25" s="1"/>
    </row>
    <row r="26" spans="1:14" ht="23.25" customHeight="1">
      <c r="A26" s="151"/>
      <c r="B26" s="148" t="s">
        <v>10</v>
      </c>
      <c r="C26" s="60"/>
      <c r="D26" s="60"/>
      <c r="E26" s="60"/>
      <c r="F26" s="60"/>
      <c r="G26" s="60">
        <v>104656.5</v>
      </c>
      <c r="H26" s="60"/>
      <c r="I26" s="60"/>
      <c r="J26" s="60"/>
      <c r="K26" s="60"/>
      <c r="L26" s="60">
        <v>93252.5</v>
      </c>
      <c r="M26" s="1"/>
      <c r="N26" s="1"/>
    </row>
    <row r="27" spans="1:14" ht="23.25" customHeight="1">
      <c r="A27" s="151"/>
      <c r="B27" s="148" t="s">
        <v>266</v>
      </c>
      <c r="C27" s="60"/>
      <c r="D27" s="60"/>
      <c r="E27" s="60"/>
      <c r="F27" s="60"/>
      <c r="G27" s="60">
        <v>18510</v>
      </c>
      <c r="H27" s="60"/>
      <c r="I27" s="60"/>
      <c r="J27" s="60"/>
      <c r="K27" s="60"/>
      <c r="L27" s="60"/>
      <c r="M27" s="1"/>
      <c r="N27" s="1"/>
    </row>
    <row r="28" spans="1:14" ht="23.25" customHeight="1">
      <c r="A28" s="148"/>
      <c r="B28" s="148" t="s">
        <v>114</v>
      </c>
      <c r="C28" s="60"/>
      <c r="D28" s="60"/>
      <c r="E28" s="60"/>
      <c r="F28" s="60"/>
      <c r="G28" s="60">
        <v>31866560.23</v>
      </c>
      <c r="H28" s="60"/>
      <c r="I28" s="60"/>
      <c r="J28" s="60"/>
      <c r="K28" s="60"/>
      <c r="L28" s="60">
        <f>+L20-L24-L25-L26</f>
        <v>28003465.650000002</v>
      </c>
      <c r="M28" s="1"/>
      <c r="N28" s="1"/>
    </row>
    <row r="29" spans="1:14" ht="23.25" customHeight="1" thickBot="1">
      <c r="A29" s="148"/>
      <c r="B29" s="148"/>
      <c r="C29" s="60"/>
      <c r="D29" s="60"/>
      <c r="E29" s="60"/>
      <c r="F29" s="60"/>
      <c r="G29" s="59">
        <v>40306777.25</v>
      </c>
      <c r="H29" s="60"/>
      <c r="I29" s="60"/>
      <c r="J29" s="60"/>
      <c r="K29" s="60"/>
      <c r="L29" s="59">
        <f>SUM(L24:L28)</f>
        <v>35833821.210000001</v>
      </c>
      <c r="M29" s="1"/>
      <c r="N29" s="1"/>
    </row>
    <row r="30" spans="1:14" ht="23.25" customHeight="1" thickTop="1">
      <c r="A30" s="148"/>
      <c r="B30" s="148"/>
      <c r="C30" s="60"/>
      <c r="D30" s="60"/>
      <c r="E30" s="60"/>
      <c r="F30" s="60"/>
      <c r="G30" s="60"/>
      <c r="H30" s="52"/>
      <c r="I30" s="52"/>
      <c r="J30" s="52"/>
      <c r="K30" s="60"/>
      <c r="L30" s="1"/>
      <c r="M30" s="1"/>
      <c r="N30" s="1"/>
    </row>
    <row r="31" spans="1:14" ht="23.25" customHeight="1">
      <c r="A31" s="148"/>
      <c r="B31" s="148"/>
      <c r="C31" s="60"/>
      <c r="D31" s="60"/>
      <c r="E31" s="60"/>
      <c r="F31" s="60"/>
      <c r="G31" s="60"/>
      <c r="H31" s="52"/>
      <c r="I31" s="52"/>
      <c r="J31" s="52"/>
      <c r="K31" s="60"/>
      <c r="L31" s="1"/>
      <c r="M31" s="1"/>
      <c r="N31" s="1"/>
    </row>
    <row r="32" spans="1:14" ht="23.25" customHeight="1">
      <c r="A32" s="148"/>
      <c r="B32" s="148"/>
      <c r="C32" s="60"/>
      <c r="D32" s="60"/>
      <c r="E32" s="60"/>
      <c r="F32" s="60"/>
      <c r="G32" s="302">
        <v>2561</v>
      </c>
      <c r="H32" s="52"/>
      <c r="I32" s="52"/>
      <c r="J32" s="52"/>
      <c r="K32" s="60"/>
      <c r="L32" s="302">
        <v>2560</v>
      </c>
      <c r="M32" s="1"/>
      <c r="N32" s="1"/>
    </row>
    <row r="33" spans="1:14" ht="23.25" customHeight="1">
      <c r="A33" s="148"/>
      <c r="B33" s="148"/>
      <c r="C33" s="60"/>
      <c r="D33" s="60"/>
      <c r="E33" s="60"/>
      <c r="F33" s="60"/>
      <c r="G33" s="302"/>
      <c r="H33" s="52"/>
      <c r="I33" s="52"/>
      <c r="J33" s="52"/>
      <c r="K33" s="60"/>
      <c r="L33" s="302"/>
      <c r="M33" s="1"/>
      <c r="N33" s="1"/>
    </row>
    <row r="34" spans="1:14" ht="23.25" customHeight="1">
      <c r="A34" s="128"/>
      <c r="B34" s="128" t="s">
        <v>293</v>
      </c>
      <c r="C34" s="128"/>
      <c r="D34" s="128"/>
      <c r="E34" s="128"/>
      <c r="F34" s="128"/>
      <c r="G34" s="130">
        <v>604000</v>
      </c>
      <c r="H34" s="128"/>
      <c r="I34" s="128"/>
      <c r="J34" s="128"/>
      <c r="K34" s="60"/>
      <c r="L34" s="347" t="s">
        <v>228</v>
      </c>
      <c r="M34" s="1"/>
      <c r="N34" s="1"/>
    </row>
    <row r="35" spans="1:14" ht="23.25" customHeight="1">
      <c r="A35" s="128"/>
      <c r="B35" s="348" t="s">
        <v>294</v>
      </c>
      <c r="C35" s="128"/>
      <c r="D35" s="128"/>
      <c r="E35" s="128"/>
      <c r="F35" s="128"/>
      <c r="G35" s="128"/>
      <c r="H35" s="128"/>
      <c r="I35" s="128"/>
      <c r="J35" s="128"/>
      <c r="K35" s="60"/>
      <c r="L35" s="1"/>
      <c r="M35" s="1"/>
      <c r="N35" s="1"/>
    </row>
    <row r="36" spans="1:14" ht="23.25" customHeight="1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60"/>
      <c r="L36" s="1"/>
      <c r="M36" s="1"/>
      <c r="N36" s="1"/>
    </row>
    <row r="37" spans="1:14" ht="23.25" customHeight="1">
      <c r="A37" s="128"/>
      <c r="B37" s="52"/>
      <c r="C37" s="211"/>
      <c r="D37" s="211"/>
      <c r="E37" s="211"/>
      <c r="F37" s="211"/>
      <c r="G37" s="128"/>
      <c r="H37" s="128"/>
      <c r="I37" s="128"/>
      <c r="J37" s="128"/>
      <c r="K37" s="128"/>
      <c r="L37" s="128"/>
      <c r="M37" s="1"/>
      <c r="N37" s="1"/>
    </row>
    <row r="38" spans="1:14" ht="23.25" customHeight="1">
      <c r="A38" s="128"/>
      <c r="B38" s="250"/>
      <c r="C38" s="85"/>
      <c r="D38" s="5"/>
      <c r="E38" s="85"/>
      <c r="F38" s="5"/>
      <c r="G38" s="128"/>
      <c r="H38" s="128"/>
      <c r="I38" s="128"/>
      <c r="J38" s="128"/>
      <c r="K38" s="128"/>
      <c r="L38" s="128"/>
      <c r="M38" s="1"/>
      <c r="N38" s="1"/>
    </row>
    <row r="39" spans="1:14" ht="23.25" customHeight="1">
      <c r="A39" s="148"/>
      <c r="B39" s="84"/>
      <c r="C39" s="5"/>
      <c r="D39" s="5"/>
      <c r="E39" s="5"/>
      <c r="F39" s="5"/>
      <c r="G39" s="60"/>
      <c r="H39" s="52"/>
      <c r="I39" s="52"/>
      <c r="J39" s="60"/>
      <c r="K39" s="60"/>
      <c r="L39" s="60"/>
      <c r="M39" s="1"/>
      <c r="N39" s="1"/>
    </row>
    <row r="40" spans="1:14" ht="23.25" customHeight="1">
      <c r="A40" s="64"/>
      <c r="B40" s="20"/>
      <c r="C40" s="5"/>
      <c r="D40" s="64"/>
      <c r="E40" s="52"/>
      <c r="F40" s="52"/>
      <c r="G40" s="52"/>
      <c r="H40" s="52"/>
      <c r="I40" s="52"/>
      <c r="J40" s="52"/>
      <c r="K40" s="52"/>
      <c r="L40" s="52"/>
    </row>
    <row r="41" spans="1:14" ht="23.25" customHeight="1">
      <c r="A41" s="64"/>
      <c r="B41" s="64"/>
      <c r="C41" s="64"/>
      <c r="D41" s="52"/>
      <c r="E41" s="52"/>
      <c r="F41" s="52"/>
      <c r="G41" s="52"/>
      <c r="H41" s="52"/>
      <c r="I41" s="52"/>
      <c r="J41" s="52"/>
      <c r="K41" s="58"/>
    </row>
    <row r="42" spans="1:14" ht="23.25" customHeight="1">
      <c r="A42" s="64"/>
      <c r="B42" s="64"/>
      <c r="C42" s="64"/>
      <c r="D42" s="52"/>
      <c r="E42" s="52"/>
      <c r="F42" s="52"/>
      <c r="G42" s="52"/>
      <c r="H42" s="52"/>
      <c r="I42" s="52"/>
      <c r="J42" s="52"/>
      <c r="K42" s="58"/>
    </row>
    <row r="43" spans="1:14" ht="23.25" customHeight="1">
      <c r="A43" s="52"/>
      <c r="B43" s="64"/>
      <c r="C43" s="64"/>
      <c r="D43" s="64"/>
      <c r="E43" s="64"/>
      <c r="F43" s="64"/>
      <c r="G43" s="64"/>
      <c r="H43" s="52"/>
      <c r="I43" s="52"/>
      <c r="J43" s="52"/>
      <c r="K43" s="58"/>
    </row>
    <row r="44" spans="1:14" ht="23.25" customHeight="1">
      <c r="A44" s="148"/>
      <c r="B44" s="148"/>
      <c r="C44" s="60"/>
      <c r="D44" s="60"/>
      <c r="E44" s="60"/>
      <c r="F44" s="60"/>
      <c r="G44" s="60"/>
      <c r="H44" s="52"/>
      <c r="I44" s="52"/>
      <c r="J44" s="52"/>
      <c r="K44" s="58"/>
    </row>
    <row r="45" spans="1:14" ht="23.25" customHeight="1">
      <c r="A45" s="148"/>
      <c r="B45" s="148"/>
      <c r="C45" s="60"/>
      <c r="D45" s="60"/>
      <c r="E45" s="60"/>
      <c r="F45" s="60"/>
      <c r="G45" s="60"/>
      <c r="H45" s="52"/>
      <c r="I45" s="52"/>
      <c r="J45" s="52"/>
      <c r="K45" s="58"/>
    </row>
    <row r="46" spans="1:14" ht="23.25" customHeight="1">
      <c r="A46" s="52"/>
      <c r="B46" s="52"/>
      <c r="C46" s="58"/>
      <c r="D46" s="58"/>
      <c r="E46" s="58"/>
      <c r="F46" s="58"/>
      <c r="G46" s="58"/>
      <c r="H46" s="52"/>
      <c r="I46" s="52"/>
      <c r="J46" s="52"/>
      <c r="K46" s="58"/>
    </row>
    <row r="47" spans="1:14" ht="23.25" customHeight="1">
      <c r="A47" s="52"/>
      <c r="B47" s="52"/>
      <c r="C47" s="58"/>
      <c r="D47" s="58"/>
      <c r="E47" s="58"/>
      <c r="F47" s="58"/>
      <c r="G47" s="58"/>
      <c r="H47" s="52"/>
      <c r="I47" s="52"/>
      <c r="J47" s="52"/>
      <c r="K47" s="58"/>
    </row>
    <row r="48" spans="1:14" ht="23.25" customHeight="1">
      <c r="A48" s="52"/>
      <c r="B48" s="52"/>
      <c r="C48" s="58"/>
      <c r="D48" s="58"/>
      <c r="E48" s="58"/>
      <c r="F48" s="58"/>
      <c r="G48" s="58"/>
      <c r="H48" s="52"/>
      <c r="I48" s="52"/>
      <c r="J48" s="52"/>
      <c r="K48" s="58"/>
    </row>
    <row r="49" spans="1:11" ht="23.25" customHeight="1">
      <c r="A49" s="52"/>
      <c r="B49" s="52"/>
      <c r="C49" s="58"/>
      <c r="D49" s="58"/>
      <c r="E49" s="58"/>
      <c r="F49" s="58"/>
      <c r="G49" s="58"/>
      <c r="H49" s="52"/>
      <c r="I49" s="52"/>
      <c r="J49" s="52"/>
      <c r="K49" s="58"/>
    </row>
    <row r="50" spans="1:11" ht="23.25" customHeight="1">
      <c r="A50" s="52"/>
      <c r="B50" s="52"/>
      <c r="C50" s="58"/>
      <c r="D50" s="58"/>
      <c r="E50" s="58"/>
      <c r="F50" s="58"/>
      <c r="G50" s="58"/>
      <c r="H50" s="52"/>
      <c r="I50" s="52"/>
      <c r="J50" s="52"/>
      <c r="K50" s="58"/>
    </row>
    <row r="51" spans="1:11" ht="23.25" customHeight="1">
      <c r="A51" s="52"/>
      <c r="B51" s="52"/>
      <c r="C51" s="58"/>
      <c r="D51" s="58"/>
      <c r="E51" s="58"/>
      <c r="F51" s="58"/>
      <c r="G51" s="58"/>
      <c r="H51" s="52"/>
      <c r="I51" s="52"/>
      <c r="J51" s="52"/>
      <c r="K51" s="58"/>
    </row>
    <row r="52" spans="1:11" ht="23.25" customHeight="1">
      <c r="A52" s="52"/>
      <c r="B52" s="52"/>
      <c r="C52" s="58"/>
      <c r="D52" s="58"/>
      <c r="E52" s="58"/>
      <c r="F52" s="58"/>
      <c r="G52" s="58"/>
      <c r="H52" s="52"/>
      <c r="I52" s="52"/>
      <c r="J52" s="52"/>
      <c r="K52" s="58"/>
    </row>
    <row r="53" spans="1:11" ht="23.25" customHeight="1">
      <c r="C53" s="13"/>
      <c r="D53" s="13"/>
      <c r="E53" s="13"/>
      <c r="F53" s="13"/>
      <c r="G53" s="13"/>
    </row>
    <row r="54" spans="1:11" ht="23.25" customHeight="1">
      <c r="C54" s="13"/>
      <c r="D54" s="13"/>
      <c r="E54" s="13"/>
      <c r="F54" s="13"/>
      <c r="G54" s="13"/>
    </row>
    <row r="55" spans="1:11" ht="23.25" customHeight="1">
      <c r="C55" s="13"/>
      <c r="D55" s="13"/>
      <c r="E55" s="13"/>
      <c r="F55" s="13"/>
      <c r="G55" s="13"/>
    </row>
    <row r="56" spans="1:11" ht="23.25" customHeight="1">
      <c r="C56" s="13"/>
      <c r="D56" s="13"/>
      <c r="E56" s="13"/>
      <c r="F56" s="13"/>
      <c r="G56" s="13"/>
    </row>
    <row r="57" spans="1:11" ht="23.25" customHeight="1">
      <c r="C57" s="13"/>
      <c r="D57" s="13"/>
      <c r="E57" s="13"/>
      <c r="F57" s="13"/>
      <c r="G57" s="13"/>
    </row>
  </sheetData>
  <mergeCells count="7">
    <mergeCell ref="C7:G7"/>
    <mergeCell ref="H7:L7"/>
    <mergeCell ref="C6:G6"/>
    <mergeCell ref="H6:L6"/>
    <mergeCell ref="A2:L2"/>
    <mergeCell ref="A3:L3"/>
    <mergeCell ref="A4:L4"/>
  </mergeCells>
  <pageMargins left="0.51" right="0.15748031496062992" top="0.74803149606299213" bottom="0.27559055118110237" header="0.35433070866141736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J60"/>
  <sheetViews>
    <sheetView topLeftCell="A4" zoomScaleNormal="100" workbookViewId="0">
      <selection activeCell="C23" sqref="C23"/>
    </sheetView>
  </sheetViews>
  <sheetFormatPr defaultColWidth="10.140625" defaultRowHeight="21.75"/>
  <cols>
    <col min="1" max="2" width="25.7109375" style="35" customWidth="1"/>
    <col min="3" max="3" width="40.7109375" style="36" customWidth="1"/>
    <col min="4" max="5" width="18.7109375" style="37" customWidth="1"/>
    <col min="6" max="6" width="18.7109375" style="38" customWidth="1"/>
    <col min="7" max="7" width="12.85546875" style="38" customWidth="1"/>
    <col min="8" max="8" width="12.42578125" style="38" customWidth="1"/>
    <col min="9" max="9" width="7.140625" style="46" customWidth="1"/>
    <col min="10" max="10" width="8" style="39" customWidth="1"/>
    <col min="11" max="16384" width="10.140625" style="39"/>
  </cols>
  <sheetData>
    <row r="1" spans="1:10" ht="18" customHeight="1">
      <c r="A1" s="152"/>
      <c r="B1" s="152"/>
      <c r="C1" s="153"/>
      <c r="D1" s="154"/>
      <c r="E1" s="154"/>
      <c r="F1" s="155"/>
      <c r="G1" s="155"/>
      <c r="H1" s="155"/>
      <c r="I1" s="156"/>
      <c r="J1" s="157"/>
    </row>
    <row r="2" spans="1:10" ht="18" customHeight="1">
      <c r="A2" s="420" t="s">
        <v>0</v>
      </c>
      <c r="B2" s="420"/>
      <c r="C2" s="420"/>
      <c r="D2" s="420"/>
      <c r="E2" s="420"/>
      <c r="F2" s="420"/>
      <c r="G2" s="420"/>
      <c r="H2" s="420"/>
      <c r="I2" s="158"/>
      <c r="J2" s="157"/>
    </row>
    <row r="3" spans="1:10" ht="18" customHeight="1">
      <c r="A3" s="420" t="s">
        <v>22</v>
      </c>
      <c r="B3" s="420"/>
      <c r="C3" s="420"/>
      <c r="D3" s="420"/>
      <c r="E3" s="420"/>
      <c r="F3" s="420"/>
      <c r="G3" s="420"/>
      <c r="H3" s="420"/>
      <c r="I3" s="158"/>
      <c r="J3" s="157"/>
    </row>
    <row r="4" spans="1:10" ht="18" customHeight="1">
      <c r="A4" s="421" t="s">
        <v>241</v>
      </c>
      <c r="B4" s="421"/>
      <c r="C4" s="421"/>
      <c r="D4" s="421"/>
      <c r="E4" s="421"/>
      <c r="F4" s="421"/>
      <c r="G4" s="421"/>
      <c r="H4" s="421"/>
      <c r="I4" s="159"/>
      <c r="J4" s="157"/>
    </row>
    <row r="5" spans="1:10" ht="18" customHeight="1">
      <c r="A5" s="160"/>
      <c r="B5" s="160"/>
      <c r="C5" s="160"/>
      <c r="D5" s="160"/>
      <c r="E5" s="160"/>
      <c r="F5" s="160"/>
      <c r="G5" s="160"/>
      <c r="H5" s="160"/>
      <c r="I5" s="159"/>
      <c r="J5" s="157"/>
    </row>
    <row r="6" spans="1:10" s="44" customFormat="1" ht="18" customHeight="1">
      <c r="A6" s="349" t="s">
        <v>327</v>
      </c>
      <c r="B6" s="161"/>
      <c r="C6" s="162"/>
      <c r="D6" s="163"/>
      <c r="E6" s="163"/>
      <c r="F6" s="164"/>
      <c r="G6" s="164"/>
      <c r="H6" s="164"/>
      <c r="I6" s="165"/>
      <c r="J6" s="166"/>
    </row>
    <row r="7" spans="1:10" s="44" customFormat="1" ht="18" customHeight="1">
      <c r="A7" s="349" t="s">
        <v>257</v>
      </c>
      <c r="B7" s="161"/>
      <c r="C7" s="162"/>
      <c r="D7" s="163"/>
      <c r="E7" s="163"/>
      <c r="F7" s="164"/>
      <c r="G7" s="164"/>
      <c r="H7" s="164"/>
      <c r="I7" s="165"/>
      <c r="J7" s="166"/>
    </row>
    <row r="8" spans="1:10" s="44" customFormat="1" ht="18" customHeight="1">
      <c r="A8" s="416" t="s">
        <v>158</v>
      </c>
      <c r="B8" s="416" t="s">
        <v>159</v>
      </c>
      <c r="C8" s="417" t="s">
        <v>160</v>
      </c>
      <c r="D8" s="356" t="s">
        <v>253</v>
      </c>
      <c r="E8" s="418" t="s">
        <v>115</v>
      </c>
      <c r="F8" s="419" t="s">
        <v>116</v>
      </c>
      <c r="G8" s="417" t="s">
        <v>117</v>
      </c>
      <c r="H8" s="356" t="s">
        <v>118</v>
      </c>
      <c r="I8" s="165"/>
      <c r="J8" s="166"/>
    </row>
    <row r="9" spans="1:10" s="44" customFormat="1" ht="18" customHeight="1">
      <c r="A9" s="416"/>
      <c r="B9" s="416"/>
      <c r="C9" s="417"/>
      <c r="D9" s="357" t="s">
        <v>254</v>
      </c>
      <c r="E9" s="418"/>
      <c r="F9" s="419"/>
      <c r="G9" s="417"/>
      <c r="H9" s="358" t="s">
        <v>119</v>
      </c>
      <c r="I9" s="165"/>
      <c r="J9" s="166"/>
    </row>
    <row r="10" spans="1:10" s="44" customFormat="1" ht="18" customHeight="1">
      <c r="A10" s="350" t="s">
        <v>120</v>
      </c>
      <c r="B10" s="350" t="s">
        <v>255</v>
      </c>
      <c r="C10" s="351" t="s">
        <v>295</v>
      </c>
      <c r="D10" s="352">
        <v>88000</v>
      </c>
      <c r="E10" s="352">
        <v>88000</v>
      </c>
      <c r="F10" s="352">
        <v>88000</v>
      </c>
      <c r="G10" s="353"/>
      <c r="H10" s="353"/>
      <c r="I10" s="165"/>
      <c r="J10" s="166"/>
    </row>
    <row r="11" spans="1:10" s="44" customFormat="1" ht="18" customHeight="1">
      <c r="A11" s="350" t="s">
        <v>120</v>
      </c>
      <c r="B11" s="350" t="s">
        <v>255</v>
      </c>
      <c r="C11" s="351" t="s">
        <v>296</v>
      </c>
      <c r="D11" s="354">
        <v>98000</v>
      </c>
      <c r="E11" s="354">
        <v>98000</v>
      </c>
      <c r="F11" s="352">
        <v>98000</v>
      </c>
      <c r="G11" s="353"/>
      <c r="H11" s="355"/>
      <c r="I11" s="165"/>
      <c r="J11" s="166"/>
    </row>
    <row r="12" spans="1:10" s="44" customFormat="1" ht="18" customHeight="1">
      <c r="A12" s="350" t="s">
        <v>120</v>
      </c>
      <c r="B12" s="350" t="s">
        <v>255</v>
      </c>
      <c r="C12" s="351" t="s">
        <v>297</v>
      </c>
      <c r="D12" s="354">
        <v>185000</v>
      </c>
      <c r="E12" s="352">
        <v>185000</v>
      </c>
      <c r="F12" s="352">
        <v>185000</v>
      </c>
      <c r="G12" s="353"/>
      <c r="H12" s="353"/>
      <c r="I12" s="165"/>
      <c r="J12" s="166"/>
    </row>
    <row r="13" spans="1:10" s="44" customFormat="1" ht="18" customHeight="1">
      <c r="A13" s="350"/>
      <c r="B13" s="350"/>
      <c r="C13" s="351" t="s">
        <v>298</v>
      </c>
      <c r="D13" s="354"/>
      <c r="E13" s="352"/>
      <c r="F13" s="352"/>
      <c r="G13" s="353"/>
      <c r="H13" s="353"/>
      <c r="I13" s="165"/>
      <c r="J13" s="166"/>
    </row>
    <row r="14" spans="1:10" s="44" customFormat="1" ht="18" customHeight="1">
      <c r="A14" s="350" t="s">
        <v>120</v>
      </c>
      <c r="B14" s="350" t="s">
        <v>255</v>
      </c>
      <c r="C14" s="351" t="s">
        <v>297</v>
      </c>
      <c r="D14" s="354">
        <v>498000</v>
      </c>
      <c r="E14" s="352">
        <v>498000</v>
      </c>
      <c r="F14" s="352">
        <v>498000</v>
      </c>
      <c r="G14" s="353"/>
      <c r="H14" s="353"/>
      <c r="I14" s="165"/>
      <c r="J14" s="166"/>
    </row>
    <row r="15" spans="1:10" s="44" customFormat="1" ht="18" customHeight="1">
      <c r="A15" s="350"/>
      <c r="B15" s="350"/>
      <c r="C15" s="351" t="s">
        <v>299</v>
      </c>
      <c r="D15" s="354"/>
      <c r="E15" s="352"/>
      <c r="F15" s="352"/>
      <c r="G15" s="353"/>
      <c r="H15" s="353"/>
      <c r="I15" s="165"/>
      <c r="J15" s="166"/>
    </row>
    <row r="16" spans="1:10" s="44" customFormat="1" ht="18" customHeight="1">
      <c r="A16" s="350" t="s">
        <v>120</v>
      </c>
      <c r="B16" s="350" t="s">
        <v>255</v>
      </c>
      <c r="C16" s="351" t="s">
        <v>300</v>
      </c>
      <c r="D16" s="354">
        <v>500000</v>
      </c>
      <c r="E16" s="352">
        <v>500000</v>
      </c>
      <c r="F16" s="352">
        <v>500000</v>
      </c>
      <c r="G16" s="353"/>
      <c r="H16" s="353"/>
      <c r="I16" s="165"/>
      <c r="J16" s="166"/>
    </row>
    <row r="17" spans="1:10" s="44" customFormat="1" ht="18" customHeight="1">
      <c r="A17" s="350"/>
      <c r="B17" s="350"/>
      <c r="C17" s="351" t="s">
        <v>301</v>
      </c>
      <c r="D17" s="354"/>
      <c r="E17" s="352"/>
      <c r="F17" s="352"/>
      <c r="G17" s="353"/>
      <c r="H17" s="353"/>
      <c r="I17" s="165"/>
      <c r="J17" s="166"/>
    </row>
    <row r="18" spans="1:10" s="44" customFormat="1" ht="18" customHeight="1">
      <c r="A18" s="350" t="s">
        <v>120</v>
      </c>
      <c r="B18" s="350" t="s">
        <v>255</v>
      </c>
      <c r="C18" s="351" t="s">
        <v>302</v>
      </c>
      <c r="D18" s="354">
        <v>604000</v>
      </c>
      <c r="E18" s="352">
        <v>453895.24</v>
      </c>
      <c r="F18" s="352" t="s">
        <v>228</v>
      </c>
      <c r="G18" s="353">
        <v>453895.24</v>
      </c>
      <c r="H18" s="353"/>
      <c r="I18" s="165"/>
      <c r="J18" s="166"/>
    </row>
    <row r="19" spans="1:10" s="44" customFormat="1" ht="18" customHeight="1">
      <c r="A19" s="350"/>
      <c r="B19" s="350"/>
      <c r="C19" s="351" t="s">
        <v>303</v>
      </c>
      <c r="D19" s="354"/>
      <c r="E19" s="354"/>
      <c r="F19" s="354"/>
      <c r="G19" s="353"/>
      <c r="H19" s="353"/>
      <c r="I19" s="165"/>
      <c r="J19" s="166"/>
    </row>
    <row r="20" spans="1:10" s="44" customFormat="1" ht="18" customHeight="1">
      <c r="A20" s="413"/>
      <c r="B20" s="414"/>
      <c r="C20" s="415"/>
      <c r="D20" s="170">
        <f>SUM(D10:D19)</f>
        <v>1973000</v>
      </c>
      <c r="E20" s="170">
        <f>SUM(E10:E19)</f>
        <v>1822895.24</v>
      </c>
      <c r="F20" s="170">
        <f>SUM(F10:F19)</f>
        <v>1369000</v>
      </c>
      <c r="G20" s="170">
        <f>SUM(G10:G19)</f>
        <v>453895.24</v>
      </c>
      <c r="H20" s="170">
        <f>SUM(H10:H19)</f>
        <v>0</v>
      </c>
      <c r="I20" s="165"/>
      <c r="J20" s="166"/>
    </row>
    <row r="21" spans="1:10" s="44" customFormat="1" ht="18" customHeight="1">
      <c r="A21" s="359"/>
      <c r="B21" s="359"/>
      <c r="C21" s="359"/>
      <c r="D21" s="232"/>
      <c r="E21" s="232"/>
      <c r="F21" s="232"/>
      <c r="G21" s="232"/>
      <c r="H21" s="232"/>
      <c r="I21" s="165"/>
      <c r="J21" s="166"/>
    </row>
    <row r="22" spans="1:10" s="44" customFormat="1" ht="18" customHeight="1">
      <c r="A22" s="359"/>
      <c r="B22" s="359"/>
      <c r="C22" s="359"/>
      <c r="D22" s="232"/>
      <c r="E22" s="232"/>
      <c r="F22" s="232"/>
      <c r="G22" s="232"/>
      <c r="H22" s="232"/>
      <c r="I22" s="165"/>
      <c r="J22" s="166"/>
    </row>
    <row r="23" spans="1:10" s="44" customFormat="1" ht="18" customHeight="1">
      <c r="A23" s="359"/>
      <c r="B23" s="359"/>
      <c r="C23" s="359"/>
      <c r="D23" s="232"/>
      <c r="E23" s="232"/>
      <c r="F23" s="232"/>
      <c r="G23" s="232"/>
      <c r="H23" s="232"/>
      <c r="I23" s="165"/>
      <c r="J23" s="166"/>
    </row>
    <row r="24" spans="1:10" s="44" customFormat="1" ht="18" customHeight="1">
      <c r="A24" s="161" t="s">
        <v>256</v>
      </c>
      <c r="B24" s="161"/>
      <c r="C24" s="162"/>
      <c r="D24" s="163"/>
      <c r="E24" s="163"/>
      <c r="F24" s="164"/>
      <c r="G24" s="164"/>
      <c r="H24" s="164"/>
      <c r="I24" s="165"/>
      <c r="J24" s="166"/>
    </row>
    <row r="25" spans="1:10" ht="18" customHeight="1">
      <c r="A25" s="416" t="s">
        <v>158</v>
      </c>
      <c r="B25" s="416" t="s">
        <v>159</v>
      </c>
      <c r="C25" s="417" t="s">
        <v>160</v>
      </c>
      <c r="D25" s="356" t="s">
        <v>253</v>
      </c>
      <c r="E25" s="418" t="s">
        <v>115</v>
      </c>
      <c r="F25" s="419" t="s">
        <v>116</v>
      </c>
      <c r="G25" s="417" t="s">
        <v>117</v>
      </c>
      <c r="H25" s="356" t="s">
        <v>118</v>
      </c>
      <c r="I25" s="158"/>
      <c r="J25" s="157"/>
    </row>
    <row r="26" spans="1:10" ht="18" customHeight="1">
      <c r="A26" s="416"/>
      <c r="B26" s="416"/>
      <c r="C26" s="417"/>
      <c r="D26" s="357" t="s">
        <v>254</v>
      </c>
      <c r="E26" s="418"/>
      <c r="F26" s="419"/>
      <c r="G26" s="417"/>
      <c r="H26" s="358" t="s">
        <v>119</v>
      </c>
      <c r="I26" s="158"/>
      <c r="J26" s="157"/>
    </row>
    <row r="27" spans="1:10" ht="18" customHeight="1">
      <c r="A27" s="350" t="s">
        <v>120</v>
      </c>
      <c r="B27" s="350" t="s">
        <v>255</v>
      </c>
      <c r="C27" s="351" t="s">
        <v>164</v>
      </c>
      <c r="D27" s="352">
        <v>863000</v>
      </c>
      <c r="E27" s="352">
        <f>D27</f>
        <v>863000</v>
      </c>
      <c r="F27" s="352">
        <v>849716.81</v>
      </c>
      <c r="G27" s="167"/>
      <c r="H27" s="167"/>
      <c r="I27" s="158"/>
      <c r="J27" s="157"/>
    </row>
    <row r="28" spans="1:10" ht="18" customHeight="1">
      <c r="A28" s="350" t="s">
        <v>120</v>
      </c>
      <c r="B28" s="350" t="s">
        <v>255</v>
      </c>
      <c r="C28" s="351" t="s">
        <v>222</v>
      </c>
      <c r="D28" s="354">
        <v>358000</v>
      </c>
      <c r="E28" s="354">
        <v>358000</v>
      </c>
      <c r="F28" s="352">
        <v>358000</v>
      </c>
      <c r="G28" s="167" t="s">
        <v>223</v>
      </c>
      <c r="H28" s="169"/>
      <c r="I28" s="158"/>
      <c r="J28" s="157"/>
    </row>
    <row r="29" spans="1:10" ht="18" customHeight="1">
      <c r="A29" s="350" t="s">
        <v>120</v>
      </c>
      <c r="B29" s="350" t="s">
        <v>255</v>
      </c>
      <c r="C29" s="168" t="s">
        <v>224</v>
      </c>
      <c r="D29" s="354">
        <v>488000</v>
      </c>
      <c r="E29" s="352">
        <v>488000</v>
      </c>
      <c r="F29" s="352">
        <v>488000</v>
      </c>
      <c r="G29" s="167"/>
      <c r="H29" s="167"/>
      <c r="I29" s="158"/>
      <c r="J29" s="157"/>
    </row>
    <row r="30" spans="1:10" ht="18" customHeight="1">
      <c r="A30" s="350" t="s">
        <v>120</v>
      </c>
      <c r="B30" s="350" t="s">
        <v>255</v>
      </c>
      <c r="C30" s="351" t="s">
        <v>225</v>
      </c>
      <c r="D30" s="354">
        <v>22000</v>
      </c>
      <c r="E30" s="352">
        <v>22000</v>
      </c>
      <c r="F30" s="352">
        <v>22000</v>
      </c>
      <c r="G30" s="167"/>
      <c r="H30" s="167"/>
      <c r="I30" s="158"/>
      <c r="J30" s="157"/>
    </row>
    <row r="31" spans="1:10" ht="18" customHeight="1">
      <c r="A31" s="350" t="s">
        <v>120</v>
      </c>
      <c r="B31" s="350" t="s">
        <v>255</v>
      </c>
      <c r="C31" s="351" t="s">
        <v>226</v>
      </c>
      <c r="D31" s="354">
        <v>155000</v>
      </c>
      <c r="E31" s="352">
        <v>155000</v>
      </c>
      <c r="F31" s="352">
        <v>155000</v>
      </c>
      <c r="G31" s="167"/>
      <c r="H31" s="167"/>
      <c r="I31" s="158"/>
      <c r="J31" s="157"/>
    </row>
    <row r="32" spans="1:10" ht="18" customHeight="1">
      <c r="A32" s="350" t="s">
        <v>120</v>
      </c>
      <c r="B32" s="350" t="s">
        <v>255</v>
      </c>
      <c r="C32" s="351" t="s">
        <v>227</v>
      </c>
      <c r="D32" s="354">
        <v>65000</v>
      </c>
      <c r="E32" s="352">
        <v>65000</v>
      </c>
      <c r="F32" s="352">
        <v>65000</v>
      </c>
      <c r="G32" s="167"/>
      <c r="H32" s="167"/>
      <c r="I32" s="158"/>
      <c r="J32" s="157"/>
    </row>
    <row r="33" spans="1:10" ht="18" customHeight="1">
      <c r="A33" s="360"/>
      <c r="B33" s="360"/>
      <c r="C33" s="168"/>
      <c r="D33" s="354"/>
      <c r="E33" s="354"/>
      <c r="F33" s="354"/>
      <c r="G33" s="167"/>
      <c r="H33" s="167"/>
      <c r="I33" s="158"/>
      <c r="J33" s="157"/>
    </row>
    <row r="34" spans="1:10" s="40" customFormat="1" ht="18" customHeight="1">
      <c r="A34" s="413"/>
      <c r="B34" s="414"/>
      <c r="C34" s="415"/>
      <c r="D34" s="171">
        <f>SUM(D27:D33)</f>
        <v>1951000</v>
      </c>
      <c r="E34" s="171">
        <f>SUM(E27:E33)</f>
        <v>1951000</v>
      </c>
      <c r="F34" s="171">
        <f>SUM(F27:F33)</f>
        <v>1937716.81</v>
      </c>
      <c r="G34" s="170">
        <f>SUM(G27:G33)</f>
        <v>0</v>
      </c>
      <c r="H34" s="170">
        <f>SUM(H27:H33)</f>
        <v>0</v>
      </c>
      <c r="I34" s="172"/>
      <c r="J34" s="173"/>
    </row>
    <row r="35" spans="1:10">
      <c r="A35" s="152"/>
      <c r="B35" s="152"/>
      <c r="C35" s="153"/>
      <c r="D35" s="154"/>
      <c r="E35" s="154"/>
      <c r="F35" s="155"/>
      <c r="G35" s="155"/>
      <c r="H35" s="155"/>
      <c r="I35" s="158"/>
      <c r="J35" s="157"/>
    </row>
    <row r="36" spans="1:10">
      <c r="A36" s="152"/>
      <c r="B36" s="152"/>
      <c r="C36" s="153"/>
      <c r="D36" s="154"/>
      <c r="E36" s="154"/>
      <c r="F36" s="155"/>
      <c r="G36" s="155"/>
      <c r="H36" s="155"/>
      <c r="I36" s="158"/>
      <c r="J36" s="157"/>
    </row>
    <row r="37" spans="1:10">
      <c r="A37" s="152"/>
      <c r="B37" s="152"/>
      <c r="C37" s="153"/>
      <c r="D37" s="154"/>
      <c r="E37" s="154"/>
      <c r="F37" s="155"/>
      <c r="G37" s="155"/>
      <c r="H37" s="155"/>
      <c r="I37" s="158"/>
      <c r="J37" s="157"/>
    </row>
    <row r="38" spans="1:10">
      <c r="A38" s="152"/>
      <c r="B38" s="152"/>
      <c r="C38" s="153"/>
      <c r="D38" s="154"/>
      <c r="E38" s="154"/>
      <c r="F38" s="155"/>
      <c r="G38" s="155"/>
      <c r="H38" s="155"/>
      <c r="I38" s="158"/>
      <c r="J38" s="157"/>
    </row>
    <row r="39" spans="1:10">
      <c r="A39" s="152"/>
      <c r="B39" s="152"/>
      <c r="C39" s="153"/>
      <c r="D39" s="154"/>
      <c r="E39" s="154"/>
      <c r="F39" s="155"/>
      <c r="G39" s="155"/>
      <c r="H39" s="155"/>
      <c r="I39" s="158"/>
      <c r="J39" s="157"/>
    </row>
    <row r="40" spans="1:10">
      <c r="A40" s="152"/>
      <c r="B40" s="152"/>
      <c r="C40" s="153"/>
      <c r="D40" s="154"/>
      <c r="E40" s="154"/>
      <c r="F40" s="155"/>
      <c r="G40" s="155"/>
      <c r="H40" s="155"/>
      <c r="I40" s="158"/>
      <c r="J40" s="157"/>
    </row>
    <row r="41" spans="1:10">
      <c r="A41" s="152"/>
      <c r="B41" s="152"/>
      <c r="C41" s="153"/>
      <c r="D41" s="154"/>
      <c r="E41" s="154"/>
      <c r="F41" s="155"/>
      <c r="G41" s="155"/>
      <c r="H41" s="155"/>
      <c r="I41" s="158"/>
      <c r="J41" s="157"/>
    </row>
    <row r="42" spans="1:10">
      <c r="A42" s="152"/>
      <c r="B42" s="152"/>
      <c r="C42" s="153"/>
      <c r="D42" s="154"/>
      <c r="E42" s="154"/>
      <c r="F42" s="155"/>
      <c r="G42" s="155"/>
      <c r="H42" s="155"/>
      <c r="I42" s="158"/>
      <c r="J42" s="157"/>
    </row>
    <row r="43" spans="1:10">
      <c r="A43" s="152"/>
      <c r="B43" s="152"/>
      <c r="C43" s="153"/>
      <c r="D43" s="154"/>
      <c r="E43" s="154"/>
      <c r="F43" s="155"/>
      <c r="G43" s="155"/>
      <c r="H43" s="155"/>
      <c r="I43" s="158"/>
      <c r="J43" s="157"/>
    </row>
    <row r="44" spans="1:10">
      <c r="A44" s="152"/>
      <c r="B44" s="152"/>
      <c r="C44" s="153"/>
      <c r="D44" s="154"/>
      <c r="E44" s="154"/>
      <c r="F44" s="155"/>
      <c r="G44" s="155"/>
      <c r="H44" s="155"/>
      <c r="I44" s="158"/>
      <c r="J44" s="157"/>
    </row>
    <row r="45" spans="1:10">
      <c r="A45" s="152"/>
      <c r="B45" s="152"/>
      <c r="C45" s="153"/>
      <c r="D45" s="154"/>
      <c r="E45" s="154"/>
      <c r="F45" s="155"/>
      <c r="G45" s="155"/>
      <c r="H45" s="155"/>
      <c r="I45" s="158"/>
      <c r="J45" s="157"/>
    </row>
    <row r="46" spans="1:10">
      <c r="A46" s="152"/>
      <c r="B46" s="152"/>
      <c r="C46" s="153"/>
      <c r="D46" s="154"/>
      <c r="E46" s="154"/>
      <c r="F46" s="155"/>
      <c r="G46" s="155"/>
      <c r="H46" s="155"/>
      <c r="I46" s="158"/>
      <c r="J46" s="157"/>
    </row>
    <row r="47" spans="1:10">
      <c r="A47" s="152"/>
      <c r="B47" s="152"/>
      <c r="C47" s="153"/>
      <c r="D47" s="154"/>
      <c r="E47" s="154"/>
      <c r="F47" s="155"/>
      <c r="G47" s="155"/>
      <c r="H47" s="155"/>
      <c r="I47" s="158"/>
      <c r="J47" s="157"/>
    </row>
    <row r="48" spans="1:10">
      <c r="A48" s="152"/>
      <c r="B48" s="152"/>
      <c r="C48" s="153"/>
      <c r="D48" s="154"/>
      <c r="E48" s="154"/>
      <c r="F48" s="155"/>
      <c r="G48" s="155"/>
      <c r="H48" s="155"/>
      <c r="I48" s="158"/>
      <c r="J48" s="157"/>
    </row>
    <row r="49" spans="1:10">
      <c r="A49" s="152"/>
      <c r="B49" s="152"/>
      <c r="C49" s="153"/>
      <c r="D49" s="154"/>
      <c r="E49" s="154"/>
      <c r="F49" s="155"/>
      <c r="G49" s="155"/>
      <c r="H49" s="155"/>
      <c r="I49" s="158"/>
      <c r="J49" s="157"/>
    </row>
    <row r="50" spans="1:10">
      <c r="A50" s="152"/>
      <c r="B50" s="152"/>
      <c r="C50" s="153"/>
      <c r="D50" s="154"/>
      <c r="E50" s="154"/>
      <c r="F50" s="155"/>
      <c r="G50" s="155"/>
      <c r="H50" s="155"/>
      <c r="I50" s="158"/>
      <c r="J50" s="157"/>
    </row>
    <row r="51" spans="1:10">
      <c r="A51" s="152"/>
      <c r="B51" s="152"/>
      <c r="C51" s="153"/>
      <c r="D51" s="154"/>
      <c r="E51" s="154"/>
      <c r="F51" s="155"/>
      <c r="G51" s="155"/>
      <c r="H51" s="155"/>
      <c r="I51" s="158"/>
      <c r="J51" s="157"/>
    </row>
    <row r="52" spans="1:10">
      <c r="A52" s="152"/>
      <c r="B52" s="152"/>
      <c r="C52" s="153"/>
      <c r="D52" s="154"/>
      <c r="E52" s="154"/>
      <c r="F52" s="155"/>
      <c r="G52" s="155"/>
      <c r="H52" s="155"/>
      <c r="I52" s="158"/>
      <c r="J52" s="157"/>
    </row>
    <row r="53" spans="1:10">
      <c r="A53" s="152"/>
      <c r="B53" s="152"/>
      <c r="C53" s="153"/>
      <c r="D53" s="154"/>
      <c r="E53" s="154"/>
      <c r="F53" s="155"/>
      <c r="G53" s="155"/>
      <c r="H53" s="155"/>
      <c r="I53" s="158"/>
      <c r="J53" s="157"/>
    </row>
    <row r="54" spans="1:10">
      <c r="A54" s="152"/>
      <c r="B54" s="152"/>
      <c r="C54" s="153"/>
      <c r="D54" s="154"/>
      <c r="E54" s="154"/>
      <c r="F54" s="155"/>
      <c r="G54" s="155"/>
      <c r="H54" s="155"/>
      <c r="I54" s="158"/>
      <c r="J54" s="157"/>
    </row>
    <row r="55" spans="1:10">
      <c r="A55" s="152"/>
      <c r="B55" s="152"/>
      <c r="C55" s="153"/>
      <c r="D55" s="154"/>
      <c r="E55" s="154"/>
      <c r="F55" s="155"/>
      <c r="G55" s="155"/>
      <c r="H55" s="155"/>
      <c r="I55" s="158"/>
      <c r="J55" s="157"/>
    </row>
    <row r="56" spans="1:10">
      <c r="A56" s="152"/>
      <c r="B56" s="152"/>
      <c r="C56" s="153"/>
      <c r="D56" s="154"/>
      <c r="E56" s="154"/>
      <c r="F56" s="155"/>
      <c r="G56" s="155"/>
      <c r="H56" s="155"/>
      <c r="I56" s="158"/>
      <c r="J56" s="157"/>
    </row>
    <row r="57" spans="1:10">
      <c r="A57" s="152"/>
      <c r="B57" s="152"/>
      <c r="C57" s="153"/>
      <c r="D57" s="154"/>
      <c r="E57" s="154"/>
      <c r="F57" s="155"/>
      <c r="G57" s="155"/>
      <c r="H57" s="155"/>
      <c r="I57" s="158"/>
      <c r="J57" s="157"/>
    </row>
    <row r="58" spans="1:10">
      <c r="A58" s="152"/>
      <c r="B58" s="152"/>
      <c r="C58" s="153"/>
      <c r="D58" s="154"/>
      <c r="E58" s="154"/>
      <c r="F58" s="155"/>
      <c r="G58" s="155"/>
      <c r="H58" s="155"/>
      <c r="I58" s="158"/>
      <c r="J58" s="157"/>
    </row>
    <row r="59" spans="1:10">
      <c r="A59" s="152"/>
      <c r="B59" s="152"/>
      <c r="C59" s="153"/>
      <c r="D59" s="154"/>
      <c r="E59" s="154"/>
      <c r="F59" s="155"/>
      <c r="G59" s="155"/>
      <c r="H59" s="155"/>
      <c r="I59" s="158"/>
      <c r="J59" s="157"/>
    </row>
    <row r="60" spans="1:10">
      <c r="A60" s="152"/>
      <c r="B60" s="152"/>
      <c r="C60" s="153"/>
      <c r="D60" s="154"/>
      <c r="E60" s="154"/>
      <c r="F60" s="155"/>
      <c r="G60" s="155"/>
      <c r="H60" s="155"/>
      <c r="I60" s="158"/>
      <c r="J60" s="157"/>
    </row>
  </sheetData>
  <mergeCells count="17">
    <mergeCell ref="A2:H2"/>
    <mergeCell ref="A3:H3"/>
    <mergeCell ref="A4:H4"/>
    <mergeCell ref="A25:A26"/>
    <mergeCell ref="C25:C26"/>
    <mergeCell ref="E25:E26"/>
    <mergeCell ref="F25:F26"/>
    <mergeCell ref="A34:C34"/>
    <mergeCell ref="B25:B26"/>
    <mergeCell ref="G25:G26"/>
    <mergeCell ref="A8:A9"/>
    <mergeCell ref="B8:B9"/>
    <mergeCell ref="C8:C9"/>
    <mergeCell ref="E8:E9"/>
    <mergeCell ref="F8:F9"/>
    <mergeCell ref="G8:G9"/>
    <mergeCell ref="A20:C20"/>
  </mergeCells>
  <pageMargins left="0.67" right="0" top="0.54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R59"/>
  <sheetViews>
    <sheetView topLeftCell="B1" zoomScale="90" zoomScaleNormal="90" workbookViewId="0">
      <selection activeCell="I27" sqref="I27"/>
    </sheetView>
  </sheetViews>
  <sheetFormatPr defaultColWidth="9.140625" defaultRowHeight="21.75" customHeight="1"/>
  <cols>
    <col min="1" max="1" width="20.5703125" style="12" customWidth="1"/>
    <col min="2" max="2" width="14.140625" style="31" customWidth="1"/>
    <col min="3" max="5" width="17.7109375" style="32" customWidth="1"/>
    <col min="6" max="6" width="17.7109375" style="31" customWidth="1"/>
    <col min="7" max="13" width="15.85546875" style="12" customWidth="1"/>
    <col min="14" max="14" width="13.42578125" style="12" customWidth="1"/>
    <col min="15" max="15" width="20.42578125" style="12" customWidth="1"/>
    <col min="16" max="16" width="12.85546875" style="12" customWidth="1"/>
    <col min="17" max="17" width="13.85546875" style="12" customWidth="1"/>
    <col min="18" max="18" width="13.42578125" style="12" customWidth="1"/>
    <col min="19" max="19" width="13.85546875" style="12" customWidth="1"/>
    <col min="20" max="20" width="18.85546875" style="12" customWidth="1"/>
    <col min="21" max="16384" width="9.140625" style="12"/>
  </cols>
  <sheetData>
    <row r="1" spans="1:18" ht="21.75" customHeight="1">
      <c r="A1" s="402" t="s">
        <v>121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33"/>
      <c r="O1" s="33"/>
      <c r="P1" s="33"/>
      <c r="Q1" s="33"/>
      <c r="R1" s="33"/>
    </row>
    <row r="2" spans="1:18" ht="21.75" customHeight="1">
      <c r="A2" s="402" t="s">
        <v>122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33"/>
      <c r="O2" s="33"/>
      <c r="P2" s="33"/>
      <c r="Q2" s="33"/>
      <c r="R2" s="33"/>
    </row>
    <row r="3" spans="1:18" ht="21.75" customHeight="1">
      <c r="A3" s="397" t="s">
        <v>305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4"/>
      <c r="O3" s="34"/>
      <c r="P3" s="34"/>
      <c r="Q3" s="34"/>
      <c r="R3" s="34"/>
    </row>
    <row r="4" spans="1:18" ht="21" customHeight="1">
      <c r="A4" s="174"/>
      <c r="B4" s="160"/>
      <c r="C4" s="175"/>
      <c r="D4" s="175"/>
      <c r="E4" s="175"/>
      <c r="F4" s="160"/>
      <c r="G4" s="174"/>
      <c r="H4" s="174"/>
      <c r="I4" s="174"/>
      <c r="J4" s="174"/>
      <c r="K4" s="174"/>
      <c r="L4" s="174"/>
      <c r="M4" s="174"/>
      <c r="N4" s="23"/>
      <c r="O4" s="23"/>
      <c r="P4" s="23"/>
      <c r="Q4" s="23"/>
      <c r="R4" s="23"/>
    </row>
    <row r="5" spans="1:18" s="24" customFormat="1" ht="29.25" customHeight="1">
      <c r="A5" s="424" t="s">
        <v>123</v>
      </c>
      <c r="B5" s="425"/>
      <c r="C5" s="430" t="s">
        <v>124</v>
      </c>
      <c r="D5" s="256" t="s">
        <v>259</v>
      </c>
      <c r="E5" s="293" t="s">
        <v>260</v>
      </c>
      <c r="F5" s="433" t="s">
        <v>105</v>
      </c>
      <c r="G5" s="436" t="s">
        <v>125</v>
      </c>
      <c r="H5" s="436" t="s">
        <v>187</v>
      </c>
      <c r="I5" s="436" t="s">
        <v>188</v>
      </c>
      <c r="J5" s="436" t="s">
        <v>189</v>
      </c>
      <c r="K5" s="436" t="s">
        <v>190</v>
      </c>
      <c r="L5" s="439" t="s">
        <v>126</v>
      </c>
      <c r="M5" s="436" t="s">
        <v>127</v>
      </c>
    </row>
    <row r="6" spans="1:18" s="24" customFormat="1" ht="29.25" customHeight="1">
      <c r="A6" s="426"/>
      <c r="B6" s="427"/>
      <c r="C6" s="431"/>
      <c r="D6" s="257" t="s">
        <v>258</v>
      </c>
      <c r="E6" s="294" t="s">
        <v>261</v>
      </c>
      <c r="F6" s="434"/>
      <c r="G6" s="437"/>
      <c r="H6" s="437"/>
      <c r="I6" s="437"/>
      <c r="J6" s="437"/>
      <c r="K6" s="437"/>
      <c r="L6" s="440"/>
      <c r="M6" s="437"/>
      <c r="O6" s="25"/>
    </row>
    <row r="7" spans="1:18" s="26" customFormat="1" ht="2.25" customHeight="1">
      <c r="A7" s="428"/>
      <c r="B7" s="429"/>
      <c r="C7" s="432"/>
      <c r="D7" s="292"/>
      <c r="E7" s="258"/>
      <c r="F7" s="435"/>
      <c r="G7" s="438"/>
      <c r="H7" s="438"/>
      <c r="I7" s="438"/>
      <c r="J7" s="438"/>
      <c r="K7" s="244"/>
      <c r="L7" s="441"/>
      <c r="M7" s="438"/>
      <c r="O7" s="27"/>
    </row>
    <row r="8" spans="1:18" ht="27" customHeight="1">
      <c r="A8" s="176" t="s">
        <v>128</v>
      </c>
      <c r="B8" s="177"/>
      <c r="C8" s="178"/>
      <c r="D8" s="178"/>
      <c r="E8" s="178"/>
      <c r="F8" s="179"/>
      <c r="G8" s="180"/>
      <c r="H8" s="180"/>
      <c r="I8" s="180"/>
      <c r="J8" s="180"/>
      <c r="K8" s="180"/>
      <c r="L8" s="180"/>
      <c r="M8" s="180"/>
      <c r="O8" s="28"/>
    </row>
    <row r="9" spans="1:18" ht="27" customHeight="1">
      <c r="A9" s="181" t="s">
        <v>135</v>
      </c>
      <c r="B9" s="246"/>
      <c r="C9" s="220">
        <v>5474000</v>
      </c>
      <c r="D9" s="220">
        <v>4497166.47</v>
      </c>
      <c r="E9" s="220">
        <v>16812</v>
      </c>
      <c r="F9" s="362">
        <v>4513978.47</v>
      </c>
      <c r="G9" s="361"/>
      <c r="H9" s="361"/>
      <c r="I9" s="361"/>
      <c r="J9" s="361"/>
      <c r="K9" s="361"/>
      <c r="L9" s="361"/>
      <c r="M9" s="195">
        <v>4513978.47</v>
      </c>
      <c r="O9" s="28"/>
    </row>
    <row r="10" spans="1:18" ht="27" customHeight="1">
      <c r="A10" s="181" t="s">
        <v>129</v>
      </c>
      <c r="B10" s="182"/>
      <c r="C10" s="183">
        <v>3850000</v>
      </c>
      <c r="D10" s="183">
        <v>2571665</v>
      </c>
      <c r="E10" s="183"/>
      <c r="F10" s="183">
        <v>2571665</v>
      </c>
      <c r="G10" s="183">
        <v>2571665</v>
      </c>
      <c r="H10" s="183"/>
      <c r="I10" s="183"/>
      <c r="J10" s="183"/>
      <c r="K10" s="183"/>
      <c r="L10" s="183"/>
      <c r="M10" s="183"/>
      <c r="N10" s="30"/>
      <c r="O10" s="29"/>
    </row>
    <row r="11" spans="1:18" ht="27" customHeight="1">
      <c r="A11" s="181" t="s">
        <v>182</v>
      </c>
      <c r="B11" s="182"/>
      <c r="C11" s="183">
        <v>10903440</v>
      </c>
      <c r="D11" s="183">
        <v>8162799</v>
      </c>
      <c r="E11" s="183">
        <v>354240</v>
      </c>
      <c r="F11" s="183">
        <v>8517039</v>
      </c>
      <c r="G11" s="183">
        <v>4464931</v>
      </c>
      <c r="H11" s="183">
        <v>540450</v>
      </c>
      <c r="I11" s="183">
        <v>1671620</v>
      </c>
      <c r="J11" s="183">
        <v>1112158</v>
      </c>
      <c r="K11" s="183">
        <v>727880</v>
      </c>
      <c r="L11" s="183"/>
      <c r="M11" s="183"/>
      <c r="N11" s="30"/>
      <c r="O11" s="29"/>
    </row>
    <row r="12" spans="1:18" ht="27" customHeight="1">
      <c r="A12" s="181" t="s">
        <v>130</v>
      </c>
      <c r="B12" s="182"/>
      <c r="C12" s="183">
        <v>350000</v>
      </c>
      <c r="D12" s="183">
        <v>32542</v>
      </c>
      <c r="E12" s="183"/>
      <c r="F12" s="183">
        <v>32542</v>
      </c>
      <c r="G12" s="183">
        <v>31192</v>
      </c>
      <c r="H12" s="183"/>
      <c r="I12" s="183"/>
      <c r="J12" s="183"/>
      <c r="K12" s="183">
        <v>1350</v>
      </c>
      <c r="L12" s="183"/>
      <c r="M12" s="183"/>
      <c r="N12" s="30"/>
      <c r="O12" s="29"/>
    </row>
    <row r="13" spans="1:18" ht="27" customHeight="1">
      <c r="A13" s="181" t="s">
        <v>131</v>
      </c>
      <c r="B13" s="182"/>
      <c r="C13" s="183">
        <v>10305560</v>
      </c>
      <c r="D13" s="183">
        <v>6212494.5300000003</v>
      </c>
      <c r="E13" s="183"/>
      <c r="F13" s="183">
        <v>6212494.5300000003</v>
      </c>
      <c r="G13" s="183">
        <v>2585813.5299999998</v>
      </c>
      <c r="H13" s="183">
        <v>129884</v>
      </c>
      <c r="I13" s="183">
        <v>867619</v>
      </c>
      <c r="J13" s="183">
        <v>1270185</v>
      </c>
      <c r="K13" s="183">
        <v>712828</v>
      </c>
      <c r="L13" s="183">
        <v>646165</v>
      </c>
      <c r="M13" s="183"/>
      <c r="N13" s="30"/>
      <c r="O13" s="29"/>
    </row>
    <row r="14" spans="1:18" ht="27" customHeight="1">
      <c r="A14" s="181" t="s">
        <v>132</v>
      </c>
      <c r="B14" s="182" t="s">
        <v>229</v>
      </c>
      <c r="C14" s="183">
        <v>3866000</v>
      </c>
      <c r="D14" s="183">
        <v>2990282.88</v>
      </c>
      <c r="E14" s="183"/>
      <c r="F14" s="183">
        <v>2990282.88</v>
      </c>
      <c r="G14" s="183">
        <v>1251316.5</v>
      </c>
      <c r="H14" s="183">
        <v>130400</v>
      </c>
      <c r="I14" s="183">
        <v>1332695.3799999999</v>
      </c>
      <c r="J14" s="183">
        <v>275871</v>
      </c>
      <c r="K14" s="183"/>
      <c r="L14" s="183"/>
      <c r="M14" s="183"/>
      <c r="N14" s="30"/>
      <c r="O14" s="29"/>
    </row>
    <row r="15" spans="1:18" ht="27" customHeight="1">
      <c r="A15" s="181" t="s">
        <v>133</v>
      </c>
      <c r="B15" s="182"/>
      <c r="C15" s="183">
        <v>630000</v>
      </c>
      <c r="D15" s="183">
        <v>490670.67</v>
      </c>
      <c r="E15" s="183"/>
      <c r="F15" s="183">
        <v>490670.67</v>
      </c>
      <c r="G15" s="183">
        <v>490670.67</v>
      </c>
      <c r="H15" s="183"/>
      <c r="I15" s="183"/>
      <c r="J15" s="183"/>
      <c r="K15" s="183"/>
      <c r="L15" s="183"/>
      <c r="M15" s="183"/>
      <c r="N15" s="30"/>
      <c r="O15" s="29"/>
    </row>
    <row r="16" spans="1:18" ht="27" customHeight="1">
      <c r="A16" s="181" t="s">
        <v>136</v>
      </c>
      <c r="B16" s="182"/>
      <c r="C16" s="183">
        <v>120000</v>
      </c>
      <c r="D16" s="183">
        <v>120000</v>
      </c>
      <c r="E16" s="183"/>
      <c r="F16" s="183">
        <v>120000</v>
      </c>
      <c r="G16" s="183">
        <v>61000</v>
      </c>
      <c r="H16" s="183"/>
      <c r="I16" s="183"/>
      <c r="J16" s="183">
        <v>17000</v>
      </c>
      <c r="K16" s="183">
        <v>42000</v>
      </c>
      <c r="L16" s="183"/>
      <c r="M16" s="183"/>
      <c r="N16" s="30"/>
      <c r="O16" s="29"/>
    </row>
    <row r="17" spans="1:18" ht="27" customHeight="1">
      <c r="A17" s="181" t="s">
        <v>137</v>
      </c>
      <c r="B17" s="182"/>
      <c r="C17" s="245" t="s">
        <v>228</v>
      </c>
      <c r="D17" s="245" t="s">
        <v>228</v>
      </c>
      <c r="E17" s="245"/>
      <c r="F17" s="245" t="s">
        <v>228</v>
      </c>
      <c r="G17" s="183"/>
      <c r="H17" s="183"/>
      <c r="I17" s="183"/>
      <c r="J17" s="183"/>
      <c r="K17" s="183"/>
      <c r="L17" s="183"/>
      <c r="M17" s="183"/>
      <c r="N17" s="30"/>
      <c r="O17" s="29"/>
    </row>
    <row r="18" spans="1:18" ht="27" customHeight="1">
      <c r="A18" s="181" t="s">
        <v>138</v>
      </c>
      <c r="B18" s="182"/>
      <c r="C18" s="245">
        <v>530000</v>
      </c>
      <c r="D18" s="245">
        <v>310819.08</v>
      </c>
      <c r="E18" s="245"/>
      <c r="F18" s="183">
        <v>310819.08</v>
      </c>
      <c r="G18" s="183"/>
      <c r="H18" s="183"/>
      <c r="I18" s="183"/>
      <c r="J18" s="183">
        <v>310819.08</v>
      </c>
      <c r="K18" s="183"/>
      <c r="L18" s="183"/>
      <c r="M18" s="183"/>
      <c r="N18" s="30"/>
      <c r="O18" s="29"/>
    </row>
    <row r="19" spans="1:18" ht="27" customHeight="1">
      <c r="A19" s="181" t="s">
        <v>134</v>
      </c>
      <c r="B19" s="185"/>
      <c r="C19" s="186">
        <v>3555000</v>
      </c>
      <c r="D19" s="186">
        <v>3068000</v>
      </c>
      <c r="E19" s="186"/>
      <c r="F19" s="186">
        <v>3068000</v>
      </c>
      <c r="G19" s="186">
        <v>40000</v>
      </c>
      <c r="H19" s="186" t="s">
        <v>228</v>
      </c>
      <c r="I19" s="186">
        <v>2778000</v>
      </c>
      <c r="J19" s="186">
        <v>210000</v>
      </c>
      <c r="K19" s="186"/>
      <c r="L19" s="186">
        <v>40000</v>
      </c>
      <c r="M19" s="186"/>
      <c r="N19" s="30"/>
      <c r="O19" s="29"/>
    </row>
    <row r="20" spans="1:18" ht="27" customHeight="1" thickBot="1">
      <c r="A20" s="422" t="s">
        <v>139</v>
      </c>
      <c r="B20" s="423"/>
      <c r="C20" s="187">
        <f>SUM(C9:C19)</f>
        <v>39584000</v>
      </c>
      <c r="D20" s="187">
        <f>SUM(D9:D19)</f>
        <v>28456439.629999999</v>
      </c>
      <c r="E20" s="187">
        <f>SUM(E9:E19)</f>
        <v>371052</v>
      </c>
      <c r="F20" s="188">
        <f>SUM(F9:F19)</f>
        <v>28827491.629999999</v>
      </c>
      <c r="G20" s="189">
        <f>SUM(G10:G19)</f>
        <v>11496588.699999999</v>
      </c>
      <c r="H20" s="189">
        <f>SUM(H10:H19)</f>
        <v>800734</v>
      </c>
      <c r="I20" s="189">
        <f t="shared" ref="I20:L20" si="0">SUM(I10:I19)</f>
        <v>6649934.3799999999</v>
      </c>
      <c r="J20" s="189">
        <f t="shared" si="0"/>
        <v>3196033.08</v>
      </c>
      <c r="K20" s="189">
        <f t="shared" si="0"/>
        <v>1484058</v>
      </c>
      <c r="L20" s="189">
        <f t="shared" si="0"/>
        <v>686165</v>
      </c>
      <c r="M20" s="189">
        <f>SUM(M9:M19)</f>
        <v>4513978.47</v>
      </c>
      <c r="N20" s="30"/>
      <c r="O20" s="30"/>
    </row>
    <row r="21" spans="1:18" ht="27" customHeight="1" thickTop="1">
      <c r="A21" s="190" t="s">
        <v>140</v>
      </c>
      <c r="B21" s="177"/>
      <c r="C21" s="191"/>
      <c r="D21" s="194"/>
      <c r="E21" s="194"/>
      <c r="F21" s="192"/>
      <c r="G21" s="193"/>
      <c r="H21" s="193"/>
      <c r="I21" s="193"/>
      <c r="J21" s="193"/>
      <c r="K21" s="193"/>
      <c r="L21" s="193"/>
      <c r="M21" s="193"/>
    </row>
    <row r="22" spans="1:18" ht="27" customHeight="1">
      <c r="A22" s="181" t="s">
        <v>141</v>
      </c>
      <c r="B22" s="246"/>
      <c r="C22" s="194">
        <v>840000</v>
      </c>
      <c r="D22" s="194">
        <v>1144239.53</v>
      </c>
      <c r="E22" s="194"/>
      <c r="F22" s="194">
        <v>1144239.53</v>
      </c>
      <c r="G22" s="193"/>
      <c r="H22" s="193"/>
      <c r="I22" s="193"/>
      <c r="J22" s="193"/>
      <c r="K22" s="193"/>
      <c r="L22" s="193"/>
      <c r="M22" s="193"/>
    </row>
    <row r="23" spans="1:18" ht="27" customHeight="1">
      <c r="A23" s="181" t="s">
        <v>142</v>
      </c>
      <c r="B23" s="182"/>
      <c r="C23" s="194">
        <v>663000</v>
      </c>
      <c r="D23" s="194">
        <v>763993.3</v>
      </c>
      <c r="E23" s="194"/>
      <c r="F23" s="194">
        <v>763993.3</v>
      </c>
      <c r="G23" s="195"/>
      <c r="H23" s="195"/>
      <c r="I23" s="195"/>
      <c r="J23" s="195"/>
      <c r="K23" s="195"/>
      <c r="L23" s="195"/>
      <c r="M23" s="195"/>
    </row>
    <row r="24" spans="1:18" ht="27" customHeight="1">
      <c r="A24" s="181" t="s">
        <v>143</v>
      </c>
      <c r="B24" s="182"/>
      <c r="C24" s="194">
        <v>79000</v>
      </c>
      <c r="D24" s="194">
        <v>15300</v>
      </c>
      <c r="E24" s="194"/>
      <c r="F24" s="194">
        <v>15300</v>
      </c>
      <c r="G24" s="183"/>
      <c r="H24" s="195"/>
      <c r="I24" s="195"/>
      <c r="J24" s="195"/>
      <c r="K24" s="195"/>
      <c r="L24" s="195"/>
      <c r="M24" s="195"/>
    </row>
    <row r="25" spans="1:18" ht="27" customHeight="1">
      <c r="A25" s="181" t="s">
        <v>306</v>
      </c>
      <c r="B25" s="182"/>
      <c r="C25" s="194">
        <v>1410000</v>
      </c>
      <c r="D25" s="194">
        <v>1451363.67</v>
      </c>
      <c r="E25" s="194"/>
      <c r="F25" s="194">
        <v>1451363.67</v>
      </c>
      <c r="G25" s="183"/>
      <c r="H25" s="195"/>
      <c r="I25" s="195"/>
      <c r="J25" s="195"/>
      <c r="K25" s="195"/>
      <c r="L25" s="195"/>
      <c r="M25" s="195"/>
    </row>
    <row r="26" spans="1:18" ht="27" customHeight="1">
      <c r="A26" s="181" t="s">
        <v>307</v>
      </c>
      <c r="B26" s="182"/>
      <c r="C26" s="194">
        <v>16180000</v>
      </c>
      <c r="D26" s="194">
        <v>18121825.02</v>
      </c>
      <c r="E26" s="194"/>
      <c r="F26" s="194">
        <v>18121825.02</v>
      </c>
      <c r="G26" s="195"/>
      <c r="H26" s="195"/>
      <c r="I26" s="195"/>
      <c r="J26" s="195"/>
      <c r="K26" s="195"/>
      <c r="L26" s="195"/>
      <c r="M26" s="195"/>
    </row>
    <row r="27" spans="1:18" ht="27" customHeight="1">
      <c r="A27" s="181" t="s">
        <v>144</v>
      </c>
      <c r="B27" s="182"/>
      <c r="C27" s="194">
        <v>20412000</v>
      </c>
      <c r="D27" s="194">
        <v>14590970</v>
      </c>
      <c r="E27" s="194"/>
      <c r="F27" s="194">
        <v>14590970</v>
      </c>
      <c r="G27" s="195"/>
      <c r="H27" s="195"/>
      <c r="I27" s="195"/>
      <c r="J27" s="195"/>
      <c r="K27" s="195"/>
      <c r="L27" s="195"/>
      <c r="M27" s="195"/>
    </row>
    <row r="28" spans="1:18" ht="27" customHeight="1">
      <c r="A28" s="184" t="s">
        <v>308</v>
      </c>
      <c r="B28" s="185"/>
      <c r="C28" s="196"/>
      <c r="D28" s="196"/>
      <c r="E28" s="196">
        <v>371052</v>
      </c>
      <c r="F28" s="196">
        <v>371052</v>
      </c>
      <c r="G28" s="197"/>
      <c r="H28" s="197"/>
      <c r="I28" s="197"/>
      <c r="J28" s="197"/>
      <c r="K28" s="197"/>
      <c r="L28" s="197"/>
      <c r="M28" s="197"/>
    </row>
    <row r="29" spans="1:18" ht="27" customHeight="1" thickBot="1">
      <c r="A29" s="422" t="s">
        <v>145</v>
      </c>
      <c r="B29" s="423"/>
      <c r="C29" s="198">
        <f>SUM(C22:C28)</f>
        <v>39584000</v>
      </c>
      <c r="D29" s="198">
        <f>SUM(D22:D28)</f>
        <v>36087691.519999996</v>
      </c>
      <c r="E29" s="198">
        <f>SUM(E28)</f>
        <v>371052</v>
      </c>
      <c r="F29" s="199">
        <f>SUM(F22:F28)</f>
        <v>36458743.519999996</v>
      </c>
      <c r="G29" s="200"/>
      <c r="H29" s="200"/>
      <c r="I29" s="200"/>
      <c r="J29" s="200"/>
      <c r="K29" s="200"/>
      <c r="L29" s="200"/>
      <c r="M29" s="200"/>
    </row>
    <row r="30" spans="1:18" ht="27" customHeight="1" thickTop="1" thickBot="1">
      <c r="A30" s="143" t="s">
        <v>146</v>
      </c>
      <c r="B30" s="201"/>
      <c r="C30" s="202"/>
      <c r="D30" s="202"/>
      <c r="E30" s="202"/>
      <c r="F30" s="203">
        <f>F29-F20</f>
        <v>7631251.8899999969</v>
      </c>
      <c r="G30" s="134"/>
      <c r="H30" s="134"/>
      <c r="I30" s="134"/>
      <c r="J30" s="134"/>
      <c r="K30" s="134"/>
      <c r="L30" s="134"/>
      <c r="M30" s="134"/>
      <c r="N30" s="29"/>
      <c r="O30" s="29"/>
      <c r="P30" s="29"/>
      <c r="Q30" s="29"/>
      <c r="R30" s="29"/>
    </row>
    <row r="31" spans="1:18" ht="8.25" customHeight="1" thickTop="1">
      <c r="A31" s="204"/>
      <c r="B31" s="205"/>
      <c r="C31" s="202"/>
      <c r="D31" s="202"/>
      <c r="E31" s="202"/>
      <c r="F31" s="206"/>
      <c r="G31" s="202"/>
      <c r="H31" s="202"/>
      <c r="I31" s="202"/>
      <c r="J31" s="202"/>
      <c r="K31" s="202"/>
      <c r="L31" s="202"/>
      <c r="M31" s="202"/>
      <c r="N31" s="29"/>
      <c r="O31" s="29"/>
      <c r="P31" s="29"/>
      <c r="Q31" s="29"/>
      <c r="R31" s="29"/>
    </row>
    <row r="32" spans="1:18" ht="21.75" customHeight="1">
      <c r="A32" s="207"/>
      <c r="B32" s="208"/>
      <c r="C32" s="209"/>
      <c r="D32" s="209"/>
      <c r="E32" s="209"/>
      <c r="F32" s="208"/>
      <c r="G32" s="202"/>
      <c r="H32" s="202"/>
      <c r="I32" s="202"/>
      <c r="J32" s="202"/>
      <c r="K32" s="202"/>
      <c r="L32" s="202"/>
      <c r="M32" s="202"/>
    </row>
    <row r="33" spans="1:13" ht="21.75" customHeight="1">
      <c r="A33" s="207"/>
      <c r="B33" s="208"/>
      <c r="C33" s="209"/>
      <c r="D33" s="209"/>
      <c r="E33" s="209"/>
      <c r="F33" s="208"/>
      <c r="G33" s="207" t="s">
        <v>171</v>
      </c>
      <c r="H33" s="207"/>
      <c r="I33" s="207"/>
      <c r="J33" s="207" t="s">
        <v>172</v>
      </c>
      <c r="K33" s="207"/>
      <c r="L33" s="207" t="s">
        <v>173</v>
      </c>
      <c r="M33" s="207"/>
    </row>
    <row r="34" spans="1:13" ht="21.75" customHeight="1">
      <c r="A34" s="207"/>
      <c r="B34" s="208"/>
      <c r="C34" s="209"/>
      <c r="D34" s="209"/>
      <c r="E34" s="209"/>
      <c r="F34" s="208"/>
      <c r="G34" s="207" t="s">
        <v>167</v>
      </c>
      <c r="H34" s="207"/>
      <c r="I34" s="207"/>
      <c r="J34" s="207" t="s">
        <v>304</v>
      </c>
      <c r="K34" s="207"/>
      <c r="L34" s="207" t="s">
        <v>163</v>
      </c>
      <c r="M34" s="207"/>
    </row>
    <row r="35" spans="1:13" ht="21.75" customHeight="1">
      <c r="A35" s="207"/>
      <c r="B35" s="208"/>
      <c r="C35" s="209"/>
      <c r="D35" s="209"/>
      <c r="E35" s="209"/>
      <c r="F35" s="208"/>
      <c r="G35" s="207" t="s">
        <v>233</v>
      </c>
      <c r="H35" s="207"/>
      <c r="I35" s="207"/>
      <c r="J35" s="207" t="s">
        <v>169</v>
      </c>
      <c r="K35" s="207"/>
      <c r="L35" s="207" t="s">
        <v>170</v>
      </c>
      <c r="M35" s="207"/>
    </row>
    <row r="36" spans="1:13" ht="21.75" customHeight="1">
      <c r="A36" s="207"/>
      <c r="B36" s="208"/>
      <c r="C36" s="209"/>
      <c r="D36" s="209"/>
      <c r="E36" s="209"/>
      <c r="F36" s="208"/>
      <c r="G36" s="207" t="s">
        <v>166</v>
      </c>
      <c r="H36" s="207"/>
      <c r="I36" s="207"/>
      <c r="J36" s="207"/>
      <c r="K36" s="207"/>
      <c r="L36" s="207"/>
      <c r="M36" s="207"/>
    </row>
    <row r="37" spans="1:13" ht="21.75" customHeight="1">
      <c r="A37" s="207"/>
      <c r="B37" s="208"/>
      <c r="C37" s="209"/>
      <c r="D37" s="209"/>
      <c r="E37" s="209"/>
      <c r="F37" s="208"/>
      <c r="G37" s="207"/>
      <c r="H37" s="207"/>
      <c r="I37" s="207"/>
      <c r="J37" s="207"/>
      <c r="K37" s="207"/>
      <c r="L37" s="207"/>
      <c r="M37" s="207"/>
    </row>
    <row r="38" spans="1:13" ht="21.75" customHeight="1">
      <c r="A38" s="207"/>
      <c r="B38" s="208"/>
      <c r="C38" s="209"/>
      <c r="D38" s="209"/>
      <c r="E38" s="209"/>
      <c r="F38" s="208"/>
      <c r="G38" s="207"/>
      <c r="H38" s="207"/>
      <c r="I38" s="207"/>
      <c r="J38" s="207"/>
      <c r="K38" s="207"/>
      <c r="L38" s="207"/>
      <c r="M38" s="207"/>
    </row>
    <row r="39" spans="1:13" ht="21.75" customHeight="1">
      <c r="A39" s="207"/>
      <c r="B39" s="208"/>
      <c r="C39" s="209"/>
      <c r="D39" s="209"/>
      <c r="E39" s="209"/>
      <c r="F39" s="208"/>
      <c r="G39" s="207"/>
      <c r="H39" s="207"/>
      <c r="I39" s="196"/>
      <c r="J39" s="207"/>
      <c r="K39" s="207"/>
      <c r="L39" s="207"/>
      <c r="M39" s="207"/>
    </row>
    <row r="40" spans="1:13" ht="21.75" customHeight="1">
      <c r="A40" s="207"/>
      <c r="B40" s="208"/>
      <c r="C40" s="209"/>
      <c r="D40" s="209"/>
      <c r="E40" s="209"/>
      <c r="F40" s="208"/>
      <c r="G40" s="207"/>
      <c r="H40" s="207"/>
      <c r="I40" s="207"/>
      <c r="J40" s="207"/>
      <c r="K40" s="207"/>
      <c r="L40" s="207"/>
      <c r="M40" s="207"/>
    </row>
    <row r="41" spans="1:13" ht="21.75" customHeight="1">
      <c r="A41" s="207"/>
      <c r="B41" s="208"/>
      <c r="C41" s="209"/>
      <c r="D41" s="209"/>
      <c r="E41" s="209"/>
      <c r="F41" s="208"/>
      <c r="G41" s="207"/>
      <c r="H41" s="207"/>
      <c r="I41" s="207"/>
      <c r="J41" s="207"/>
      <c r="K41" s="207"/>
      <c r="L41" s="207"/>
      <c r="M41" s="207"/>
    </row>
    <row r="42" spans="1:13" ht="21.75" customHeight="1">
      <c r="A42" s="207"/>
      <c r="B42" s="208"/>
      <c r="C42" s="209"/>
      <c r="D42" s="209"/>
      <c r="E42" s="209"/>
      <c r="F42" s="208"/>
      <c r="G42" s="207"/>
      <c r="H42" s="207"/>
      <c r="I42" s="207"/>
      <c r="J42" s="207"/>
      <c r="K42" s="207"/>
      <c r="L42" s="207"/>
      <c r="M42" s="207"/>
    </row>
    <row r="43" spans="1:13" ht="21.75" customHeight="1">
      <c r="A43" s="207"/>
      <c r="B43" s="208"/>
      <c r="C43" s="209"/>
      <c r="D43" s="209"/>
      <c r="E43" s="209"/>
      <c r="F43" s="208"/>
      <c r="G43" s="207"/>
      <c r="H43" s="207"/>
      <c r="I43" s="207"/>
      <c r="J43" s="207"/>
      <c r="K43" s="207"/>
      <c r="L43" s="207"/>
      <c r="M43" s="207"/>
    </row>
    <row r="44" spans="1:13" ht="21.75" customHeight="1">
      <c r="A44" s="207"/>
      <c r="B44" s="208"/>
      <c r="C44" s="209"/>
      <c r="D44" s="209"/>
      <c r="E44" s="209"/>
      <c r="F44" s="208"/>
      <c r="G44" s="207"/>
      <c r="H44" s="207"/>
      <c r="I44" s="207"/>
      <c r="J44" s="207"/>
      <c r="K44" s="207"/>
      <c r="L44" s="207"/>
      <c r="M44" s="207"/>
    </row>
    <row r="45" spans="1:13" ht="21.75" customHeight="1">
      <c r="A45" s="207"/>
      <c r="B45" s="208"/>
      <c r="C45" s="209"/>
      <c r="D45" s="209"/>
      <c r="E45" s="209"/>
      <c r="F45" s="208"/>
      <c r="G45" s="207"/>
      <c r="H45" s="207"/>
      <c r="I45" s="207"/>
      <c r="J45" s="207"/>
      <c r="K45" s="207"/>
      <c r="L45" s="207"/>
      <c r="M45" s="207"/>
    </row>
    <row r="46" spans="1:13" ht="21.75" customHeight="1">
      <c r="A46" s="207"/>
      <c r="B46" s="208"/>
      <c r="C46" s="209"/>
      <c r="D46" s="209"/>
      <c r="E46" s="209"/>
      <c r="F46" s="208"/>
      <c r="G46" s="207"/>
      <c r="H46" s="207"/>
      <c r="I46" s="207"/>
      <c r="J46" s="207"/>
      <c r="K46" s="207"/>
      <c r="L46" s="207"/>
      <c r="M46" s="207"/>
    </row>
    <row r="47" spans="1:13" ht="21.75" customHeight="1">
      <c r="A47" s="207"/>
      <c r="B47" s="208"/>
      <c r="C47" s="209"/>
      <c r="D47" s="209"/>
      <c r="E47" s="209"/>
      <c r="F47" s="208"/>
      <c r="G47" s="207"/>
      <c r="H47" s="207"/>
      <c r="I47" s="207"/>
      <c r="J47" s="207"/>
      <c r="K47" s="207"/>
      <c r="L47" s="207"/>
      <c r="M47" s="207"/>
    </row>
    <row r="48" spans="1:13" ht="21.75" customHeight="1">
      <c r="A48" s="207"/>
      <c r="B48" s="208"/>
      <c r="C48" s="209"/>
      <c r="D48" s="209"/>
      <c r="E48" s="209"/>
      <c r="F48" s="208"/>
      <c r="G48" s="207"/>
      <c r="H48" s="207"/>
      <c r="I48" s="207"/>
      <c r="J48" s="207"/>
      <c r="K48" s="207"/>
      <c r="L48" s="207"/>
      <c r="M48" s="207"/>
    </row>
    <row r="49" spans="1:13" ht="21.75" customHeight="1">
      <c r="A49" s="207"/>
      <c r="B49" s="208"/>
      <c r="C49" s="209"/>
      <c r="D49" s="209"/>
      <c r="E49" s="209"/>
      <c r="F49" s="208"/>
      <c r="G49" s="207"/>
      <c r="H49" s="207"/>
      <c r="I49" s="207"/>
      <c r="J49" s="207"/>
      <c r="K49" s="207"/>
      <c r="L49" s="207"/>
      <c r="M49" s="207"/>
    </row>
    <row r="50" spans="1:13" ht="21.75" customHeight="1">
      <c r="A50" s="207"/>
      <c r="B50" s="208"/>
      <c r="C50" s="209"/>
      <c r="D50" s="209"/>
      <c r="E50" s="209"/>
      <c r="F50" s="208"/>
      <c r="G50" s="207"/>
      <c r="H50" s="207"/>
      <c r="I50" s="207"/>
      <c r="J50" s="207"/>
      <c r="K50" s="207"/>
      <c r="L50" s="207"/>
      <c r="M50" s="207"/>
    </row>
    <row r="51" spans="1:13" ht="21.75" customHeight="1">
      <c r="A51" s="207"/>
      <c r="B51" s="208"/>
      <c r="C51" s="209"/>
      <c r="D51" s="209"/>
      <c r="E51" s="209"/>
      <c r="F51" s="208"/>
      <c r="G51" s="207"/>
      <c r="H51" s="207"/>
      <c r="I51" s="207"/>
      <c r="J51" s="207"/>
      <c r="K51" s="207"/>
      <c r="L51" s="207"/>
      <c r="M51" s="207"/>
    </row>
    <row r="52" spans="1:13" ht="21.75" customHeight="1">
      <c r="A52" s="207"/>
      <c r="B52" s="208"/>
      <c r="C52" s="209"/>
      <c r="D52" s="209"/>
      <c r="E52" s="209"/>
      <c r="F52" s="208"/>
      <c r="G52" s="207"/>
      <c r="H52" s="207"/>
      <c r="I52" s="207"/>
      <c r="J52" s="207"/>
      <c r="K52" s="207"/>
      <c r="L52" s="207"/>
      <c r="M52" s="207"/>
    </row>
    <row r="53" spans="1:13" ht="21.75" customHeight="1">
      <c r="A53" s="207"/>
      <c r="B53" s="208"/>
      <c r="C53" s="209"/>
      <c r="D53" s="209"/>
      <c r="E53" s="209"/>
      <c r="F53" s="208"/>
      <c r="G53" s="207"/>
      <c r="H53" s="207"/>
      <c r="I53" s="207"/>
      <c r="J53" s="207"/>
      <c r="K53" s="207"/>
      <c r="L53" s="207"/>
      <c r="M53" s="207"/>
    </row>
    <row r="54" spans="1:13" ht="21.75" customHeight="1">
      <c r="A54" s="207"/>
      <c r="B54" s="208"/>
      <c r="C54" s="209"/>
      <c r="D54" s="209"/>
      <c r="E54" s="209"/>
      <c r="F54" s="208"/>
      <c r="G54" s="207"/>
      <c r="H54" s="207"/>
      <c r="I54" s="207"/>
      <c r="J54" s="207"/>
      <c r="K54" s="207"/>
      <c r="L54" s="207"/>
      <c r="M54" s="207"/>
    </row>
    <row r="55" spans="1:13" ht="21.75" customHeight="1">
      <c r="A55" s="207"/>
      <c r="B55" s="208"/>
      <c r="C55" s="209"/>
      <c r="D55" s="209"/>
      <c r="E55" s="209"/>
      <c r="F55" s="208"/>
      <c r="G55" s="207"/>
      <c r="H55" s="207"/>
      <c r="I55" s="207"/>
      <c r="J55" s="207"/>
      <c r="K55" s="207"/>
      <c r="L55" s="207"/>
      <c r="M55" s="207"/>
    </row>
    <row r="56" spans="1:13" ht="21.75" customHeight="1">
      <c r="A56" s="207"/>
      <c r="B56" s="208"/>
      <c r="C56" s="209"/>
      <c r="D56" s="209"/>
      <c r="E56" s="209"/>
      <c r="F56" s="208"/>
      <c r="G56" s="207"/>
      <c r="H56" s="207"/>
      <c r="I56" s="207"/>
      <c r="J56" s="207"/>
      <c r="K56" s="207"/>
      <c r="L56" s="207"/>
      <c r="M56" s="207"/>
    </row>
    <row r="57" spans="1:13" ht="21.75" customHeight="1">
      <c r="A57" s="207"/>
      <c r="B57" s="208"/>
      <c r="C57" s="209"/>
      <c r="D57" s="209"/>
      <c r="E57" s="209"/>
      <c r="F57" s="208"/>
      <c r="G57" s="207"/>
      <c r="H57" s="207"/>
      <c r="I57" s="207"/>
      <c r="J57" s="207"/>
      <c r="K57" s="207"/>
      <c r="L57" s="207"/>
      <c r="M57" s="207"/>
    </row>
    <row r="58" spans="1:13" ht="21.75" customHeight="1">
      <c r="A58" s="207"/>
      <c r="B58" s="208"/>
      <c r="C58" s="209"/>
      <c r="D58" s="209"/>
      <c r="E58" s="209"/>
      <c r="F58" s="208"/>
      <c r="G58" s="207"/>
      <c r="H58" s="207"/>
      <c r="I58" s="207"/>
      <c r="J58" s="207"/>
      <c r="K58" s="207"/>
      <c r="L58" s="207"/>
      <c r="M58" s="207"/>
    </row>
    <row r="59" spans="1:13" ht="21.75" customHeight="1">
      <c r="A59" s="207"/>
      <c r="B59" s="208"/>
      <c r="C59" s="209"/>
      <c r="D59" s="209"/>
      <c r="E59" s="209"/>
      <c r="F59" s="208"/>
      <c r="G59" s="207"/>
      <c r="H59" s="207"/>
      <c r="I59" s="207"/>
      <c r="J59" s="207"/>
      <c r="K59" s="207"/>
      <c r="L59" s="207"/>
      <c r="M59" s="207"/>
    </row>
  </sheetData>
  <mergeCells count="15">
    <mergeCell ref="A29:B29"/>
    <mergeCell ref="A1:M1"/>
    <mergeCell ref="A2:M2"/>
    <mergeCell ref="A3:M3"/>
    <mergeCell ref="A5:B7"/>
    <mergeCell ref="C5:C7"/>
    <mergeCell ref="F5:F7"/>
    <mergeCell ref="G5:G7"/>
    <mergeCell ref="H5:H7"/>
    <mergeCell ref="I5:I7"/>
    <mergeCell ref="J5:J7"/>
    <mergeCell ref="K5:K6"/>
    <mergeCell ref="L5:L7"/>
    <mergeCell ref="M5:M7"/>
    <mergeCell ref="A20:B20"/>
  </mergeCells>
  <pageMargins left="0.69" right="0.11811023622047245" top="0.21" bottom="0.15748031496062992" header="0.23622047244094491" footer="0.15748031496062992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1</vt:i4>
      </vt:variant>
    </vt:vector>
  </HeadingPairs>
  <TitlesOfParts>
    <vt:vector size="21" baseType="lpstr">
      <vt:lpstr>งบ</vt:lpstr>
      <vt:lpstr>หมายเหตุ 1</vt:lpstr>
      <vt:lpstr>งบทรัพย์สิน</vt:lpstr>
      <vt:lpstr>หมายเหตุ 3,4 </vt:lpstr>
      <vt:lpstr>หมายเหตุ 5,6,7,</vt:lpstr>
      <vt:lpstr>หมายเหตุ 8,9,10</vt:lpstr>
      <vt:lpstr>หมายเหตุ 11</vt:lpstr>
      <vt:lpstr>หมายเหตุ 11.1</vt:lpstr>
      <vt:lpstr>งบแสดงผลรายรับ</vt:lpstr>
      <vt:lpstr>งบแสดงผลรายรับและเงินสะสม</vt:lpstr>
      <vt:lpstr>รายงานรายจ่ายงบกลาง</vt:lpstr>
      <vt:lpstr>รายงานรายจ่ายบริหารทั่วไป</vt:lpstr>
      <vt:lpstr>รายงานรายจ่ายรักษาความสงบ)</vt:lpstr>
      <vt:lpstr>รายงานรายจ่ายการศึกษา</vt:lpstr>
      <vt:lpstr>รายงานรายจ่ายสาธารณสุข</vt:lpstr>
      <vt:lpstr>รายงานรายจ่ายเคหะและชุมชน</vt:lpstr>
      <vt:lpstr>รายงานรายจ่ายศาสนาและวัฒนธรรม</vt:lpstr>
      <vt:lpstr>รายงานรายจ่ายจากเงินสะสม</vt:lpstr>
      <vt:lpstr>รายงานรายจ่ายแผนงานรวม</vt:lpstr>
      <vt:lpstr>Sheet1</vt:lpstr>
      <vt:lpstr>'หมายเหตุ 11.1'!Print_Titles</vt:lpstr>
    </vt:vector>
  </TitlesOfParts>
  <Company>Ubon Ratchathani Administrator Group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UB-ADMIN</dc:creator>
  <cp:lastModifiedBy>Mr.Robin ThaiSakon</cp:lastModifiedBy>
  <cp:revision/>
  <cp:lastPrinted>2018-11-06T09:04:24Z</cp:lastPrinted>
  <dcterms:created xsi:type="dcterms:W3CDTF">2006-05-15T19:17:31Z</dcterms:created>
  <dcterms:modified xsi:type="dcterms:W3CDTF">2018-11-14T07:53:26Z</dcterms:modified>
</cp:coreProperties>
</file>